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ompiperu-new\"/>
    </mc:Choice>
  </mc:AlternateContent>
  <xr:revisionPtr revIDLastSave="0" documentId="13_ncr:1_{5925FC5F-1711-4859-BB3B-655F62EDD967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51" i="1"/>
  <c r="J50" i="1"/>
  <c r="J49" i="1"/>
  <c r="J48" i="1"/>
  <c r="J47" i="1"/>
  <c r="J46" i="1"/>
  <c r="J45" i="1"/>
  <c r="J44" i="1"/>
  <c r="J39" i="1"/>
  <c r="J38" i="1"/>
  <c r="J36" i="1"/>
  <c r="J35" i="1"/>
  <c r="J34" i="1"/>
  <c r="J33" i="1"/>
  <c r="J31" i="1"/>
  <c r="J30" i="1"/>
  <c r="J29" i="1"/>
  <c r="J23" i="1"/>
  <c r="J22" i="1"/>
  <c r="J21" i="1"/>
  <c r="J19" i="1"/>
  <c r="J18" i="1"/>
  <c r="J17" i="1"/>
  <c r="J16" i="1"/>
  <c r="J15" i="1"/>
  <c r="J14" i="1"/>
  <c r="J13" i="1"/>
  <c r="J12" i="1"/>
  <c r="J10" i="1"/>
  <c r="J9" i="1"/>
  <c r="J8" i="1"/>
  <c r="J7" i="1"/>
  <c r="I49" i="1"/>
  <c r="I48" i="1"/>
  <c r="I47" i="1"/>
  <c r="I46" i="1"/>
  <c r="I45" i="1"/>
  <c r="I44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3" i="1"/>
  <c r="I22" i="1"/>
  <c r="I21" i="1"/>
  <c r="I19" i="1"/>
  <c r="I18" i="1"/>
  <c r="I17" i="1"/>
  <c r="I16" i="1"/>
  <c r="I15" i="1"/>
  <c r="I14" i="1"/>
  <c r="I13" i="1"/>
  <c r="I12" i="1"/>
  <c r="I8" i="1"/>
  <c r="I9" i="1"/>
  <c r="I10" i="1"/>
  <c r="I7" i="1"/>
</calcChain>
</file>

<file path=xl/sharedStrings.xml><?xml version="1.0" encoding="utf-8"?>
<sst xmlns="http://schemas.openxmlformats.org/spreadsheetml/2006/main" count="195" uniqueCount="111">
  <si>
    <t>Артикул</t>
  </si>
  <si>
    <t>Фото</t>
  </si>
  <si>
    <t>Наименование</t>
  </si>
  <si>
    <t>Ед.изм.</t>
  </si>
  <si>
    <t>Упаковка</t>
  </si>
  <si>
    <t>Цена
база, у.е.</t>
  </si>
  <si>
    <t>Валюта</t>
  </si>
  <si>
    <t>Скидка</t>
  </si>
  <si>
    <t>Цена
со скидкой, у.е.</t>
  </si>
  <si>
    <t>Цена
со скидкой, руб.</t>
  </si>
  <si>
    <t>1620200-1</t>
  </si>
  <si>
    <t>Труба МП Pex-Al-Pex 16,0 х 2,0 Compipe бухта 200 м</t>
  </si>
  <si>
    <t>пог. м</t>
  </si>
  <si>
    <t>200/4200</t>
  </si>
  <si>
    <t>EUR</t>
  </si>
  <si>
    <t>2020100-1</t>
  </si>
  <si>
    <t>Труба МП Pex-Al-Pex 20,0 х 2,0 Compipe бухта 100 м</t>
  </si>
  <si>
    <t>100/2100</t>
  </si>
  <si>
    <t>2630050-1</t>
  </si>
  <si>
    <t>Труба МП Pex-Al-Pex 26,0 х 3,0 Compipe бухта 50 м</t>
  </si>
  <si>
    <t>50/1050</t>
  </si>
  <si>
    <t>3230050-1</t>
  </si>
  <si>
    <t>Труба МП Pex-Al-Pex 32,0 х 3,0 Compipe бухта 50 м</t>
  </si>
  <si>
    <t>50/500</t>
  </si>
  <si>
    <t xml:space="preserve">1620200-2 </t>
  </si>
  <si>
    <t xml:space="preserve">Труба МП PERT-AL-PERT 16,0 х 2,0 Compipe 200м </t>
  </si>
  <si>
    <t>2020100-2</t>
  </si>
  <si>
    <t xml:space="preserve">Труба МП PERT-AL-PERT 20,0 х 2,0 Compipe 100м </t>
  </si>
  <si>
    <t>1622200-8</t>
  </si>
  <si>
    <t>200/2800</t>
  </si>
  <si>
    <t>2028100-8</t>
  </si>
  <si>
    <t>100/1400</t>
  </si>
  <si>
    <t>2535050-8</t>
  </si>
  <si>
    <t>50/700</t>
  </si>
  <si>
    <t>3244050-8</t>
  </si>
  <si>
    <t>1622200-9</t>
  </si>
  <si>
    <t>1622600-9</t>
  </si>
  <si>
    <t>600/5400</t>
  </si>
  <si>
    <t>2028100-9</t>
  </si>
  <si>
    <t>2028400-9</t>
  </si>
  <si>
    <t>400/3600</t>
  </si>
  <si>
    <t>2535050-9</t>
  </si>
  <si>
    <t>2535200-9</t>
  </si>
  <si>
    <t>200/1800</t>
  </si>
  <si>
    <t>3244050-9</t>
  </si>
  <si>
    <t>500/3500</t>
  </si>
  <si>
    <t>1620200-6</t>
  </si>
  <si>
    <t>1620600-6</t>
  </si>
  <si>
    <t>600/3600</t>
  </si>
  <si>
    <t>2020100-6</t>
  </si>
  <si>
    <t>Инструмент</t>
  </si>
  <si>
    <t>190.01.320</t>
  </si>
  <si>
    <t>шт</t>
  </si>
  <si>
    <t>190.02.320</t>
  </si>
  <si>
    <t>190.02.200</t>
  </si>
  <si>
    <t>191.02.320</t>
  </si>
  <si>
    <t>Инструмент ручной для фитингов с надвижной гильзой, 16, 20, 25, 32, Compipe</t>
  </si>
  <si>
    <t>191.02.321</t>
  </si>
  <si>
    <t>Инструмент ручной для фитингов с надвижной гильзой, тип "тиски", 16, 20, 25, 32, Compipe</t>
  </si>
  <si>
    <t xml:space="preserve">191.02.900 </t>
  </si>
  <si>
    <t xml:space="preserve">Комплект губок для ручного инструмента под надвижную гильзу </t>
  </si>
  <si>
    <t>192.02.200</t>
  </si>
  <si>
    <t>Инструмент скобозабивной для монтажа водяных теплых полов, Compipe</t>
  </si>
  <si>
    <t xml:space="preserve">192.02.320 </t>
  </si>
  <si>
    <t xml:space="preserve">Ножницы для труб диаметром до 32, Compipe </t>
  </si>
  <si>
    <t>192.50.200</t>
  </si>
  <si>
    <t>Фиксатор FT</t>
  </si>
  <si>
    <t>50/2500</t>
  </si>
  <si>
    <t>RUB</t>
  </si>
  <si>
    <t>Фиксатор угла поворота трубы 90 гр 16</t>
  </si>
  <si>
    <t xml:space="preserve">Фиксатор угла поворота трубы 90 гр. Ду 18-22 мм </t>
  </si>
  <si>
    <t>Euro:</t>
  </si>
  <si>
    <t>Труба металлопластиковая PERT-Al-PERT 1,2,4,5 (нет в наличии)</t>
  </si>
  <si>
    <t>1622500-9</t>
  </si>
  <si>
    <t>500/5500</t>
  </si>
  <si>
    <t>1.Труба металлопластиковая PEX-Al-PEX 1,2,4,5 (нет в наличии)</t>
  </si>
  <si>
    <t>Труба PEXa/EVOH с антидиффузионным слоем 16,0 х 2,0 Compipe бухта 200 м</t>
  </si>
  <si>
    <t>Труба PEXa/EVOH с антидиффузионным слоем 16,0 х 2,0 Compipe бухта 600 м</t>
  </si>
  <si>
    <t>Труба PEXa/EVOH с антидиффузионным слоем 20,0 х 2,0 Compipe бухта 100 м</t>
  </si>
  <si>
    <t>Труба PEXa/EVOH с антидиффузионным слоем 1,2,4,5 классы эксплуатации</t>
  </si>
  <si>
    <t>Труба PEXa/EVOH с антидиффузионным слоем 16,0 х 2,2 Compipe бухта 200 м</t>
  </si>
  <si>
    <t>Труба PEXa/EVOH с антидиффузионным слоем 20,0 х 2,8 Compipe бухта 100 м</t>
  </si>
  <si>
    <t>Труба PEXa/EVOH с антидиффузионным слоем 25,0 х 3,5 Compipe бухта 50 м</t>
  </si>
  <si>
    <t xml:space="preserve">Труба PEXa/EVOH с антидиффузионным слоем 32,0 х 4,4 Compipe бухта 50 м </t>
  </si>
  <si>
    <t>Труба PEXa однослойная 1,2,4,5 классы эксплуатации</t>
  </si>
  <si>
    <t xml:space="preserve">Труба PEXa 16,0x2,2 Compipe бухта 200м </t>
  </si>
  <si>
    <t>Труба PEXa 16,0x2,2 Compipe бухта 600м</t>
  </si>
  <si>
    <t>Труба PEXa 16,0x2,2 Compipe бухта 500м (под заказ)</t>
  </si>
  <si>
    <t xml:space="preserve">Труба PEXa 20x2,8 Compipe бухта 100м </t>
  </si>
  <si>
    <t>Труба PEXa 20x2,8 Compipe бухта 400м</t>
  </si>
  <si>
    <t xml:space="preserve">Труба PEXa 25x3,5 Compipe бухта 50м </t>
  </si>
  <si>
    <t>Труба PEXa 25x3,5 Compipe бухта 200м</t>
  </si>
  <si>
    <t>Труба PEXa 32x4,4 Compipe бухта 50м  </t>
  </si>
  <si>
    <t>Труба однослойная PEXa, 1,2,4 классы эксплуатации</t>
  </si>
  <si>
    <t>Труба PEXa однослойная 16,0 х 2,0 Compipe бухта 200 м</t>
  </si>
  <si>
    <t>Труба PEXa однослойная 16,0 х 2,0 Compipe бухта 600 м</t>
  </si>
  <si>
    <t>Труба PEXa однослойная 20,0 х 2,0 Compipe бухта 100 м</t>
  </si>
  <si>
    <t>1620200-r</t>
  </si>
  <si>
    <t>1620600-r</t>
  </si>
  <si>
    <t>2020100-r</t>
  </si>
  <si>
    <t>Пресс-инструмент аккумуляторный с клещами 16х2, 20х2, 26х3, 32х3, профиль обжима "ТН", Compipe. АКЦИЯ!!!</t>
  </si>
  <si>
    <t>Пресс-инструмент ручной с губками 16х2, 20х2, 26х3, 32х3, профиль обжима "ТН", Compipe. АКЦИЯ!!!</t>
  </si>
  <si>
    <t>Пресс-инструмент ручной с губками 16х2, 20х2, профиль обжима "ТН", Compipe. АКЦИЯ!!!</t>
  </si>
  <si>
    <t>Труба PERT/EVOH 1,2,4 классы эксплуатации</t>
  </si>
  <si>
    <t>1620200-5</t>
  </si>
  <si>
    <t>Труба PERT/EVOH с антидиффузионным слоем 16,0 х 2,0 Compipe бухта 200 м</t>
  </si>
  <si>
    <t>1620600-5</t>
  </si>
  <si>
    <t>Труба PERT/EVOH с антидиффузионным слоем 16,0 х 2,0 Compipe бухта 600 м (нет в наличии)</t>
  </si>
  <si>
    <t>2020100-5</t>
  </si>
  <si>
    <t>Труба PERT/EVOH с антидиффузионным слоем 20,0 х 2,0 Compipe бухта 100 м (нет в наличии)</t>
  </si>
  <si>
    <t>Труба PEXa/EVOH 1,2,4 классы эксплуатации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</si>
</sst>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2">
    <xf numFmtId="0" fontId="0" fillId="0" borderId="0" xfId="0"/>
    <xf numFmtId="4" fontId="0" fillId="0" borderId="0" xfId="0" applyNumberFormat="1"/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0" xfId="0" applyFont="1"/>
    <xf numFmtId="4" fontId="5" fillId="0" borderId="0" xfId="0" applyNumberFormat="1" applyFont="1"/>
    <xf numFmtId="0" fontId="0" fillId="0" borderId="1" xfId="0" applyBorder="1"/>
    <xf numFmtId="0" fontId="0" fillId="0" borderId="4" xfId="0" applyBorder="1"/>
    <xf numFmtId="0" fontId="6" fillId="2" borderId="1" xfId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9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6" fillId="2" borderId="5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7" xfId="0" applyFont="1" applyBorder="1"/>
    <xf numFmtId="0" fontId="0" fillId="0" borderId="2" xfId="0" applyBorder="1"/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9" xfId="0" applyBorder="1"/>
    <xf numFmtId="0" fontId="0" fillId="0" borderId="8" xfId="0" applyBorder="1"/>
    <xf numFmtId="0" fontId="0" fillId="3" borderId="8" xfId="0" applyFill="1" applyBorder="1"/>
    <xf numFmtId="0" fontId="0" fillId="3" borderId="9" xfId="0" applyFill="1" applyBorder="1"/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/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9" fontId="0" fillId="0" borderId="1" xfId="0" applyNumberFormat="1" applyFill="1" applyBorder="1" applyProtection="1">
      <protection hidden="1"/>
    </xf>
    <xf numFmtId="4" fontId="0" fillId="0" borderId="1" xfId="0" applyNumberFormat="1" applyFill="1" applyBorder="1" applyProtection="1">
      <protection hidden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6</xdr:row>
      <xdr:rowOff>161925</xdr:rowOff>
    </xdr:from>
    <xdr:to>
      <xdr:col>1</xdr:col>
      <xdr:colOff>904875</xdr:colOff>
      <xdr:row>9</xdr:row>
      <xdr:rowOff>114300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5D89807A-EEA9-496D-9C52-C7828213E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2004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13</xdr:row>
      <xdr:rowOff>104775</xdr:rowOff>
    </xdr:from>
    <xdr:to>
      <xdr:col>1</xdr:col>
      <xdr:colOff>962025</xdr:colOff>
      <xdr:row>16</xdr:row>
      <xdr:rowOff>123825</xdr:rowOff>
    </xdr:to>
    <xdr:pic>
      <xdr:nvPicPr>
        <xdr:cNvPr id="5" name="Рисунок 11" descr="pexwbg.jpg">
          <a:extLst>
            <a:ext uri="{FF2B5EF4-FFF2-40B4-BE49-F238E27FC236}">
              <a16:creationId xmlns:a16="http://schemas.microsoft.com/office/drawing/2014/main" id="{179A188B-197C-4DFA-B1D5-387030E0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238500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19</xdr:row>
      <xdr:rowOff>209550</xdr:rowOff>
    </xdr:from>
    <xdr:to>
      <xdr:col>1</xdr:col>
      <xdr:colOff>990600</xdr:colOff>
      <xdr:row>23</xdr:row>
      <xdr:rowOff>9525</xdr:rowOff>
    </xdr:to>
    <xdr:pic>
      <xdr:nvPicPr>
        <xdr:cNvPr id="6" name="Рисунок 12" descr="pertwbg.jpg">
          <a:extLst>
            <a:ext uri="{FF2B5EF4-FFF2-40B4-BE49-F238E27FC236}">
              <a16:creationId xmlns:a16="http://schemas.microsoft.com/office/drawing/2014/main" id="{075FEBB0-565A-432A-9222-23ACE8BE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CFFFF"/>
            </a:clrFrom>
            <a:clrTo>
              <a:srgbClr val="FC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48627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27</xdr:row>
      <xdr:rowOff>209550</xdr:rowOff>
    </xdr:from>
    <xdr:to>
      <xdr:col>1</xdr:col>
      <xdr:colOff>952500</xdr:colOff>
      <xdr:row>30</xdr:row>
      <xdr:rowOff>180975</xdr:rowOff>
    </xdr:to>
    <xdr:pic>
      <xdr:nvPicPr>
        <xdr:cNvPr id="7" name="Рисунок 11" descr="pexwbg.jpg">
          <a:extLst>
            <a:ext uri="{FF2B5EF4-FFF2-40B4-BE49-F238E27FC236}">
              <a16:creationId xmlns:a16="http://schemas.microsoft.com/office/drawing/2014/main" id="{069E4E11-DE3C-4039-8B5D-053E2BDD0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6353175"/>
          <a:ext cx="5905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352426</xdr:colOff>
      <xdr:row>40</xdr:row>
      <xdr:rowOff>38102</xdr:rowOff>
    </xdr:from>
    <xdr:to>
      <xdr:col>1</xdr:col>
      <xdr:colOff>847725</xdr:colOff>
      <xdr:row>40</xdr:row>
      <xdr:rowOff>714376</xdr:rowOff>
    </xdr:to>
    <xdr:pic>
      <xdr:nvPicPr>
        <xdr:cNvPr id="8" name="Рисунок 5">
          <a:extLst>
            <a:ext uri="{FF2B5EF4-FFF2-40B4-BE49-F238E27FC236}">
              <a16:creationId xmlns:a16="http://schemas.microsoft.com/office/drawing/2014/main" id="{702017D3-12DC-495B-9977-34F91BCE8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7743827"/>
          <a:ext cx="49529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41</xdr:row>
      <xdr:rowOff>66676</xdr:rowOff>
    </xdr:from>
    <xdr:to>
      <xdr:col>1</xdr:col>
      <xdr:colOff>971550</xdr:colOff>
      <xdr:row>41</xdr:row>
      <xdr:rowOff>495300</xdr:rowOff>
    </xdr:to>
    <xdr:pic>
      <xdr:nvPicPr>
        <xdr:cNvPr id="9" name="Рисунок 6">
          <a:extLst>
            <a:ext uri="{FF2B5EF4-FFF2-40B4-BE49-F238E27FC236}">
              <a16:creationId xmlns:a16="http://schemas.microsoft.com/office/drawing/2014/main" id="{99597C8F-50E3-427B-A56D-3921B578B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8486776"/>
          <a:ext cx="542925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42</xdr:row>
      <xdr:rowOff>200026</xdr:rowOff>
    </xdr:from>
    <xdr:to>
      <xdr:col>1</xdr:col>
      <xdr:colOff>933450</xdr:colOff>
      <xdr:row>42</xdr:row>
      <xdr:rowOff>733426</xdr:rowOff>
    </xdr:to>
    <xdr:pic>
      <xdr:nvPicPr>
        <xdr:cNvPr id="10" name="Рисунок 7">
          <a:extLst>
            <a:ext uri="{FF2B5EF4-FFF2-40B4-BE49-F238E27FC236}">
              <a16:creationId xmlns:a16="http://schemas.microsoft.com/office/drawing/2014/main" id="{6D1E5EB5-2EE2-407F-A361-8B16D17AB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9201151"/>
          <a:ext cx="5429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46</xdr:row>
      <xdr:rowOff>152401</xdr:rowOff>
    </xdr:from>
    <xdr:to>
      <xdr:col>1</xdr:col>
      <xdr:colOff>942975</xdr:colOff>
      <xdr:row>46</xdr:row>
      <xdr:rowOff>590551</xdr:rowOff>
    </xdr:to>
    <xdr:pic>
      <xdr:nvPicPr>
        <xdr:cNvPr id="11" name="Рисунок 8">
          <a:extLst>
            <a:ext uri="{FF2B5EF4-FFF2-40B4-BE49-F238E27FC236}">
              <a16:creationId xmlns:a16="http://schemas.microsoft.com/office/drawing/2014/main" id="{5E2E347B-35EE-4E42-AC7A-DA05C0D57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1591926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495301</xdr:colOff>
      <xdr:row>48</xdr:row>
      <xdr:rowOff>85725</xdr:rowOff>
    </xdr:from>
    <xdr:to>
      <xdr:col>1</xdr:col>
      <xdr:colOff>782171</xdr:colOff>
      <xdr:row>48</xdr:row>
      <xdr:rowOff>409575</xdr:rowOff>
    </xdr:to>
    <xdr:pic>
      <xdr:nvPicPr>
        <xdr:cNvPr id="12" name="Рисунок 9">
          <a:extLst>
            <a:ext uri="{FF2B5EF4-FFF2-40B4-BE49-F238E27FC236}">
              <a16:creationId xmlns:a16="http://schemas.microsoft.com/office/drawing/2014/main" id="{B53F3999-9DA5-40EF-A32C-67C7E926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1" y="12439650"/>
          <a:ext cx="28687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381001</xdr:colOff>
      <xdr:row>49</xdr:row>
      <xdr:rowOff>85725</xdr:rowOff>
    </xdr:from>
    <xdr:to>
      <xdr:col>1</xdr:col>
      <xdr:colOff>876301</xdr:colOff>
      <xdr:row>50</xdr:row>
      <xdr:rowOff>223381</xdr:rowOff>
    </xdr:to>
    <xdr:pic>
      <xdr:nvPicPr>
        <xdr:cNvPr id="14" name="Рисунок 91">
          <a:extLst>
            <a:ext uri="{FF2B5EF4-FFF2-40B4-BE49-F238E27FC236}">
              <a16:creationId xmlns:a16="http://schemas.microsoft.com/office/drawing/2014/main" id="{D46E92BD-6715-4874-A1A4-72F14731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12820650"/>
          <a:ext cx="495300" cy="413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304801</xdr:colOff>
      <xdr:row>43</xdr:row>
      <xdr:rowOff>76201</xdr:rowOff>
    </xdr:from>
    <xdr:to>
      <xdr:col>1</xdr:col>
      <xdr:colOff>822177</xdr:colOff>
      <xdr:row>43</xdr:row>
      <xdr:rowOff>666751</xdr:rowOff>
    </xdr:to>
    <xdr:pic>
      <xdr:nvPicPr>
        <xdr:cNvPr id="15" name="Рисунок 4">
          <a:extLst>
            <a:ext uri="{FF2B5EF4-FFF2-40B4-BE49-F238E27FC236}">
              <a16:creationId xmlns:a16="http://schemas.microsoft.com/office/drawing/2014/main" id="{96D0ABC6-11DA-433D-9128-0B46F4E4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1" y="8924926"/>
          <a:ext cx="517376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9525</xdr:rowOff>
    </xdr:from>
    <xdr:to>
      <xdr:col>1</xdr:col>
      <xdr:colOff>770196</xdr:colOff>
      <xdr:row>44</xdr:row>
      <xdr:rowOff>533400</xdr:rowOff>
    </xdr:to>
    <xdr:pic>
      <xdr:nvPicPr>
        <xdr:cNvPr id="16" name="Рисунок 3">
          <a:extLst>
            <a:ext uri="{FF2B5EF4-FFF2-40B4-BE49-F238E27FC236}">
              <a16:creationId xmlns:a16="http://schemas.microsoft.com/office/drawing/2014/main" id="{F8321871-4154-4F77-8EA1-E1A31862A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239250"/>
          <a:ext cx="47492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333375</xdr:colOff>
      <xdr:row>32</xdr:row>
      <xdr:rowOff>95251</xdr:rowOff>
    </xdr:from>
    <xdr:ext cx="600075" cy="571500"/>
    <xdr:pic>
      <xdr:nvPicPr>
        <xdr:cNvPr id="18" name="Рисунок 10" descr="pexalpexwbg.jpg">
          <a:extLst>
            <a:ext uri="{FF2B5EF4-FFF2-40B4-BE49-F238E27FC236}">
              <a16:creationId xmlns:a16="http://schemas.microsoft.com/office/drawing/2014/main" id="{93F67913-F9A2-4F13-9B04-F6CF33DA5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943101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419100</xdr:colOff>
      <xdr:row>37</xdr:row>
      <xdr:rowOff>57151</xdr:rowOff>
    </xdr:from>
    <xdr:ext cx="504825" cy="495300"/>
    <xdr:pic>
      <xdr:nvPicPr>
        <xdr:cNvPr id="19" name="Рисунок 10" descr="pexalpexwbg.jpg">
          <a:extLst>
            <a:ext uri="{FF2B5EF4-FFF2-40B4-BE49-F238E27FC236}">
              <a16:creationId xmlns:a16="http://schemas.microsoft.com/office/drawing/2014/main" id="{ABD37E86-C041-4C07-B602-21261F15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886076"/>
          <a:ext cx="504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228601</xdr:colOff>
      <xdr:row>24</xdr:row>
      <xdr:rowOff>57151</xdr:rowOff>
    </xdr:from>
    <xdr:to>
      <xdr:col>1</xdr:col>
      <xdr:colOff>1054099</xdr:colOff>
      <xdr:row>26</xdr:row>
      <xdr:rowOff>171450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B1FB7427-2B10-443B-AF33-DF6DEA6FC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95401" y="5343526"/>
          <a:ext cx="825498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C34" sqref="C34"/>
    </sheetView>
  </sheetViews>
  <sheetFormatPr defaultRowHeight="15" x14ac:dyDescent="0.25"/>
  <cols>
    <col min="1" max="1" width="16" customWidth="1"/>
    <col min="2" max="2" width="20.7109375" customWidth="1"/>
    <col min="3" max="3" width="103.7109375" customWidth="1"/>
    <col min="9" max="9" width="10.28515625" style="1" bestFit="1" customWidth="1"/>
    <col min="10" max="10" width="9.140625" style="1"/>
  </cols>
  <sheetData>
    <row r="1" spans="1:10" ht="15.75" thickBot="1" x14ac:dyDescent="0.3"/>
    <row r="2" spans="1:10" ht="15.75" thickBot="1" x14ac:dyDescent="0.3">
      <c r="A2" s="35" t="s">
        <v>7</v>
      </c>
      <c r="B2" s="36"/>
    </row>
    <row r="3" spans="1:10" ht="15.75" thickBot="1" x14ac:dyDescent="0.3">
      <c r="A3" s="34" t="s">
        <v>71</v>
      </c>
      <c r="B3" s="37"/>
    </row>
    <row r="4" spans="1:10" x14ac:dyDescent="0.25">
      <c r="F4" s="1"/>
      <c r="H4" s="2"/>
      <c r="I4" s="3"/>
      <c r="J4" s="3"/>
    </row>
    <row r="5" spans="1:10" ht="60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4" t="s">
        <v>6</v>
      </c>
      <c r="H5" s="6" t="s">
        <v>7</v>
      </c>
      <c r="I5" s="7" t="s">
        <v>8</v>
      </c>
      <c r="J5" s="7" t="s">
        <v>9</v>
      </c>
    </row>
    <row r="6" spans="1:10" ht="17.25" x14ac:dyDescent="0.3">
      <c r="B6" s="9" t="s">
        <v>79</v>
      </c>
      <c r="C6" s="13"/>
      <c r="F6" s="18"/>
      <c r="H6" s="2"/>
      <c r="I6" s="3"/>
      <c r="J6" s="3"/>
    </row>
    <row r="7" spans="1:10" x14ac:dyDescent="0.25">
      <c r="A7" s="27" t="s">
        <v>28</v>
      </c>
      <c r="B7" s="24"/>
      <c r="C7" s="13" t="s">
        <v>80</v>
      </c>
      <c r="D7" s="16" t="s">
        <v>12</v>
      </c>
      <c r="E7" s="17" t="s">
        <v>29</v>
      </c>
      <c r="F7" s="18">
        <v>1.1340000000000001</v>
      </c>
      <c r="G7" s="19" t="s">
        <v>14</v>
      </c>
      <c r="H7" s="20"/>
      <c r="I7" s="21">
        <f>F7*(1-$B$2/100)</f>
        <v>1.1340000000000001</v>
      </c>
      <c r="J7" s="21">
        <f>F7*(1-$B$2/100)*$B$3</f>
        <v>0</v>
      </c>
    </row>
    <row r="8" spans="1:10" x14ac:dyDescent="0.25">
      <c r="A8" s="27" t="s">
        <v>30</v>
      </c>
      <c r="B8" s="14"/>
      <c r="C8" s="13" t="s">
        <v>81</v>
      </c>
      <c r="D8" s="16" t="s">
        <v>12</v>
      </c>
      <c r="E8" s="17" t="s">
        <v>31</v>
      </c>
      <c r="F8" s="18">
        <v>1.782</v>
      </c>
      <c r="G8" s="19" t="s">
        <v>14</v>
      </c>
      <c r="H8" s="20"/>
      <c r="I8" s="21">
        <f t="shared" ref="I8:I10" si="0">F8*(1-$B$2/100)</f>
        <v>1.782</v>
      </c>
      <c r="J8" s="21">
        <f t="shared" ref="J8:J10" si="1">F8*(1-$B$2/100)*$B$3</f>
        <v>0</v>
      </c>
    </row>
    <row r="9" spans="1:10" x14ac:dyDescent="0.25">
      <c r="A9" s="27" t="s">
        <v>32</v>
      </c>
      <c r="B9" s="14"/>
      <c r="C9" s="13" t="s">
        <v>82</v>
      </c>
      <c r="D9" s="16" t="s">
        <v>12</v>
      </c>
      <c r="E9" s="17" t="s">
        <v>33</v>
      </c>
      <c r="F9" s="18">
        <v>2.8835999999999999</v>
      </c>
      <c r="G9" s="19" t="s">
        <v>14</v>
      </c>
      <c r="H9" s="20"/>
      <c r="I9" s="21">
        <f t="shared" si="0"/>
        <v>2.8835999999999999</v>
      </c>
      <c r="J9" s="21">
        <f t="shared" si="1"/>
        <v>0</v>
      </c>
    </row>
    <row r="10" spans="1:10" x14ac:dyDescent="0.25">
      <c r="A10" s="27" t="s">
        <v>34</v>
      </c>
      <c r="B10" s="22"/>
      <c r="C10" s="13" t="s">
        <v>83</v>
      </c>
      <c r="D10" s="16" t="s">
        <v>12</v>
      </c>
      <c r="E10" s="17" t="s">
        <v>23</v>
      </c>
      <c r="F10" s="18">
        <v>4.5792000000000002</v>
      </c>
      <c r="G10" s="19" t="s">
        <v>14</v>
      </c>
      <c r="H10" s="20"/>
      <c r="I10" s="21">
        <f t="shared" si="0"/>
        <v>4.5792000000000002</v>
      </c>
      <c r="J10" s="21">
        <f t="shared" si="1"/>
        <v>0</v>
      </c>
    </row>
    <row r="11" spans="1:10" ht="17.25" x14ac:dyDescent="0.3">
      <c r="B11" s="9" t="s">
        <v>84</v>
      </c>
      <c r="C11" s="28"/>
      <c r="F11" s="18"/>
      <c r="H11" s="2"/>
      <c r="I11" s="3"/>
      <c r="J11" s="3"/>
    </row>
    <row r="12" spans="1:10" x14ac:dyDescent="0.25">
      <c r="A12" s="13" t="s">
        <v>35</v>
      </c>
      <c r="B12" s="24"/>
      <c r="C12" s="13" t="s">
        <v>85</v>
      </c>
      <c r="D12" s="16" t="s">
        <v>12</v>
      </c>
      <c r="E12" s="17" t="s">
        <v>29</v>
      </c>
      <c r="F12" s="18">
        <v>0.96120000000000005</v>
      </c>
      <c r="G12" s="19" t="s">
        <v>14</v>
      </c>
      <c r="H12" s="20"/>
      <c r="I12" s="21">
        <f t="shared" ref="I12:I19" si="2">F12*(1-$B$2/100)</f>
        <v>0.96120000000000005</v>
      </c>
      <c r="J12" s="21">
        <f t="shared" ref="J12:J19" si="3">F12*(1-$B$2/100)*$B$3</f>
        <v>0</v>
      </c>
    </row>
    <row r="13" spans="1:10" x14ac:dyDescent="0.25">
      <c r="A13" s="13" t="s">
        <v>36</v>
      </c>
      <c r="B13" s="14"/>
      <c r="C13" s="13" t="s">
        <v>86</v>
      </c>
      <c r="D13" s="16" t="s">
        <v>12</v>
      </c>
      <c r="E13" s="17" t="s">
        <v>37</v>
      </c>
      <c r="F13" s="18">
        <v>0.96120000000000005</v>
      </c>
      <c r="G13" s="19" t="s">
        <v>14</v>
      </c>
      <c r="H13" s="20"/>
      <c r="I13" s="21">
        <f t="shared" si="2"/>
        <v>0.96120000000000005</v>
      </c>
      <c r="J13" s="21">
        <f t="shared" si="3"/>
        <v>0</v>
      </c>
    </row>
    <row r="14" spans="1:10" x14ac:dyDescent="0.25">
      <c r="A14" s="13" t="s">
        <v>73</v>
      </c>
      <c r="B14" s="14"/>
      <c r="C14" s="13" t="s">
        <v>87</v>
      </c>
      <c r="D14" s="16" t="s">
        <v>12</v>
      </c>
      <c r="E14" s="17" t="s">
        <v>74</v>
      </c>
      <c r="F14" s="18">
        <v>0.96120000000000005</v>
      </c>
      <c r="G14" s="19" t="s">
        <v>14</v>
      </c>
      <c r="H14" s="20"/>
      <c r="I14" s="21">
        <f t="shared" si="2"/>
        <v>0.96120000000000005</v>
      </c>
      <c r="J14" s="21">
        <f t="shared" si="3"/>
        <v>0</v>
      </c>
    </row>
    <row r="15" spans="1:10" x14ac:dyDescent="0.25">
      <c r="A15" s="13" t="s">
        <v>38</v>
      </c>
      <c r="B15" s="14"/>
      <c r="C15" s="13" t="s">
        <v>88</v>
      </c>
      <c r="D15" s="16" t="s">
        <v>12</v>
      </c>
      <c r="E15" s="17" t="s">
        <v>31</v>
      </c>
      <c r="F15" s="18">
        <v>1.3284</v>
      </c>
      <c r="G15" s="19" t="s">
        <v>14</v>
      </c>
      <c r="H15" s="20"/>
      <c r="I15" s="21">
        <f t="shared" si="2"/>
        <v>1.3284</v>
      </c>
      <c r="J15" s="21">
        <f t="shared" si="3"/>
        <v>0</v>
      </c>
    </row>
    <row r="16" spans="1:10" x14ac:dyDescent="0.25">
      <c r="A16" s="13" t="s">
        <v>39</v>
      </c>
      <c r="B16" s="14"/>
      <c r="C16" s="13" t="s">
        <v>89</v>
      </c>
      <c r="D16" s="16" t="s">
        <v>12</v>
      </c>
      <c r="E16" s="17" t="s">
        <v>40</v>
      </c>
      <c r="F16" s="18">
        <v>1.3284</v>
      </c>
      <c r="G16" s="19" t="s">
        <v>14</v>
      </c>
      <c r="H16" s="20"/>
      <c r="I16" s="21">
        <f t="shared" si="2"/>
        <v>1.3284</v>
      </c>
      <c r="J16" s="21">
        <f t="shared" si="3"/>
        <v>0</v>
      </c>
    </row>
    <row r="17" spans="1:10" x14ac:dyDescent="0.25">
      <c r="A17" s="13" t="s">
        <v>41</v>
      </c>
      <c r="B17" s="14"/>
      <c r="C17" s="13" t="s">
        <v>90</v>
      </c>
      <c r="D17" s="16" t="s">
        <v>12</v>
      </c>
      <c r="E17" s="17" t="s">
        <v>33</v>
      </c>
      <c r="F17" s="18">
        <v>2.3112000000000004</v>
      </c>
      <c r="G17" s="19" t="s">
        <v>14</v>
      </c>
      <c r="H17" s="20"/>
      <c r="I17" s="21">
        <f t="shared" si="2"/>
        <v>2.3112000000000004</v>
      </c>
      <c r="J17" s="21">
        <f t="shared" si="3"/>
        <v>0</v>
      </c>
    </row>
    <row r="18" spans="1:10" x14ac:dyDescent="0.25">
      <c r="A18" s="13" t="s">
        <v>42</v>
      </c>
      <c r="B18" s="14"/>
      <c r="C18" s="13" t="s">
        <v>91</v>
      </c>
      <c r="D18" s="16" t="s">
        <v>12</v>
      </c>
      <c r="E18" s="17" t="s">
        <v>43</v>
      </c>
      <c r="F18" s="18">
        <v>2.3112000000000004</v>
      </c>
      <c r="G18" s="19" t="s">
        <v>14</v>
      </c>
      <c r="H18" s="20"/>
      <c r="I18" s="21">
        <f t="shared" si="2"/>
        <v>2.3112000000000004</v>
      </c>
      <c r="J18" s="21">
        <f t="shared" si="3"/>
        <v>0</v>
      </c>
    </row>
    <row r="19" spans="1:10" x14ac:dyDescent="0.25">
      <c r="A19" s="13" t="s">
        <v>44</v>
      </c>
      <c r="B19" s="22"/>
      <c r="C19" s="13" t="s">
        <v>92</v>
      </c>
      <c r="D19" s="16" t="s">
        <v>12</v>
      </c>
      <c r="E19" s="17" t="s">
        <v>33</v>
      </c>
      <c r="F19" s="18">
        <v>3.6720000000000002</v>
      </c>
      <c r="G19" s="19" t="s">
        <v>14</v>
      </c>
      <c r="H19" s="20"/>
      <c r="I19" s="21">
        <f t="shared" si="2"/>
        <v>3.6720000000000002</v>
      </c>
      <c r="J19" s="21">
        <f t="shared" si="3"/>
        <v>0</v>
      </c>
    </row>
    <row r="20" spans="1:10" ht="17.25" x14ac:dyDescent="0.3">
      <c r="B20" s="9" t="s">
        <v>110</v>
      </c>
      <c r="C20" s="23"/>
      <c r="F20" s="18"/>
      <c r="H20" s="2"/>
      <c r="I20" s="3"/>
      <c r="J20" s="3"/>
    </row>
    <row r="21" spans="1:10" x14ac:dyDescent="0.25">
      <c r="A21" s="39" t="s">
        <v>97</v>
      </c>
      <c r="B21" s="24"/>
      <c r="C21" s="38" t="s">
        <v>76</v>
      </c>
      <c r="D21" s="16" t="s">
        <v>12</v>
      </c>
      <c r="E21" s="17" t="s">
        <v>13</v>
      </c>
      <c r="F21" s="18">
        <v>1.026</v>
      </c>
      <c r="G21" s="19" t="s">
        <v>14</v>
      </c>
      <c r="H21" s="20"/>
      <c r="I21" s="21">
        <f>F21*(1-$B$2/100)</f>
        <v>1.026</v>
      </c>
      <c r="J21" s="21">
        <f t="shared" ref="J21:J23" si="4">F21*(1-$B$2/100)*$B$3</f>
        <v>0</v>
      </c>
    </row>
    <row r="22" spans="1:10" x14ac:dyDescent="0.25">
      <c r="A22" s="39" t="s">
        <v>98</v>
      </c>
      <c r="B22" s="14"/>
      <c r="C22" s="38" t="s">
        <v>77</v>
      </c>
      <c r="D22" s="16" t="s">
        <v>12</v>
      </c>
      <c r="E22" s="17" t="s">
        <v>45</v>
      </c>
      <c r="F22" s="18">
        <v>1.026</v>
      </c>
      <c r="G22" s="19" t="s">
        <v>14</v>
      </c>
      <c r="H22" s="20"/>
      <c r="I22" s="21">
        <f t="shared" ref="I22:I28" si="5">F22*(1-$B$2/100)</f>
        <v>1.026</v>
      </c>
      <c r="J22" s="21">
        <f t="shared" si="4"/>
        <v>0</v>
      </c>
    </row>
    <row r="23" spans="1:10" x14ac:dyDescent="0.25">
      <c r="A23" s="39" t="s">
        <v>99</v>
      </c>
      <c r="B23" s="22"/>
      <c r="C23" s="38" t="s">
        <v>78</v>
      </c>
      <c r="D23" s="16" t="s">
        <v>12</v>
      </c>
      <c r="E23" s="17" t="s">
        <v>17</v>
      </c>
      <c r="F23" s="18">
        <v>1.4040000000000001</v>
      </c>
      <c r="G23" s="19" t="s">
        <v>14</v>
      </c>
      <c r="H23" s="20"/>
      <c r="I23" s="21">
        <f t="shared" si="5"/>
        <v>1.4040000000000001</v>
      </c>
      <c r="J23" s="21">
        <f t="shared" si="4"/>
        <v>0</v>
      </c>
    </row>
    <row r="24" spans="1:10" ht="17.25" x14ac:dyDescent="0.3">
      <c r="B24" s="9" t="s">
        <v>103</v>
      </c>
      <c r="C24" s="23"/>
      <c r="F24" s="18"/>
      <c r="H24" s="2"/>
      <c r="I24" s="3"/>
      <c r="J24" s="3"/>
    </row>
    <row r="25" spans="1:10" x14ac:dyDescent="0.25">
      <c r="A25" s="51" t="s">
        <v>104</v>
      </c>
      <c r="B25" s="24"/>
      <c r="C25" s="38" t="s">
        <v>105</v>
      </c>
      <c r="D25" s="16" t="s">
        <v>12</v>
      </c>
      <c r="E25" s="17" t="s">
        <v>13</v>
      </c>
      <c r="F25" s="18">
        <v>62.86</v>
      </c>
      <c r="G25" s="19" t="s">
        <v>68</v>
      </c>
      <c r="H25" s="20"/>
      <c r="I25" s="21">
        <f>F25*(1-$B$2/100)</f>
        <v>62.86</v>
      </c>
      <c r="J25" s="21">
        <f>F25*(1-$B$2/100)</f>
        <v>62.86</v>
      </c>
    </row>
    <row r="26" spans="1:10" x14ac:dyDescent="0.25">
      <c r="A26" s="51" t="s">
        <v>106</v>
      </c>
      <c r="B26" s="14"/>
      <c r="C26" s="38" t="s">
        <v>107</v>
      </c>
      <c r="D26" s="16" t="s">
        <v>12</v>
      </c>
      <c r="E26" s="17" t="s">
        <v>48</v>
      </c>
      <c r="F26" s="18">
        <v>62.86</v>
      </c>
      <c r="G26" s="19" t="s">
        <v>68</v>
      </c>
      <c r="H26" s="20"/>
      <c r="I26" s="21">
        <f t="shared" ref="I26:I27" si="6">F26*(1-$B$2/100)</f>
        <v>62.86</v>
      </c>
      <c r="J26" s="21">
        <f t="shared" ref="J26:J27" si="7">F26*(1-$B$2/100)</f>
        <v>62.86</v>
      </c>
    </row>
    <row r="27" spans="1:10" x14ac:dyDescent="0.25">
      <c r="A27" s="51" t="s">
        <v>108</v>
      </c>
      <c r="B27" s="22"/>
      <c r="C27" s="38" t="s">
        <v>109</v>
      </c>
      <c r="D27" s="16" t="s">
        <v>12</v>
      </c>
      <c r="E27" s="17" t="s">
        <v>17</v>
      </c>
      <c r="F27" s="18">
        <v>86.12</v>
      </c>
      <c r="G27" s="19" t="s">
        <v>68</v>
      </c>
      <c r="H27" s="20"/>
      <c r="I27" s="21">
        <f t="shared" si="6"/>
        <v>86.12</v>
      </c>
      <c r="J27" s="21">
        <f t="shared" si="7"/>
        <v>86.12</v>
      </c>
    </row>
    <row r="28" spans="1:10" ht="17.25" x14ac:dyDescent="0.3">
      <c r="B28" s="29" t="s">
        <v>93</v>
      </c>
      <c r="C28" s="23"/>
      <c r="F28" s="18"/>
      <c r="H28" s="2"/>
      <c r="I28" s="21">
        <f t="shared" si="5"/>
        <v>0</v>
      </c>
      <c r="J28" s="3"/>
    </row>
    <row r="29" spans="1:10" x14ac:dyDescent="0.25">
      <c r="A29" s="30" t="s">
        <v>46</v>
      </c>
      <c r="B29" s="48"/>
      <c r="C29" s="23" t="s">
        <v>94</v>
      </c>
      <c r="D29" s="16" t="s">
        <v>12</v>
      </c>
      <c r="E29" s="17" t="s">
        <v>29</v>
      </c>
      <c r="F29" s="18">
        <v>0.89639999999999997</v>
      </c>
      <c r="G29" s="19" t="s">
        <v>14</v>
      </c>
      <c r="H29" s="20"/>
      <c r="I29" s="21">
        <f>F29*(1-$B$2/100)</f>
        <v>0.89639999999999997</v>
      </c>
      <c r="J29" s="21">
        <f t="shared" ref="J29:J31" si="8">F29*(1-$B$2/100)*$B$3</f>
        <v>0</v>
      </c>
    </row>
    <row r="30" spans="1:10" x14ac:dyDescent="0.25">
      <c r="A30" s="30" t="s">
        <v>47</v>
      </c>
      <c r="B30" s="49"/>
      <c r="C30" s="23" t="s">
        <v>95</v>
      </c>
      <c r="D30" s="16" t="s">
        <v>12</v>
      </c>
      <c r="E30" s="17" t="s">
        <v>48</v>
      </c>
      <c r="F30" s="18">
        <v>0.89639999999999997</v>
      </c>
      <c r="G30" s="19" t="s">
        <v>14</v>
      </c>
      <c r="H30" s="20"/>
      <c r="I30" s="21">
        <f t="shared" ref="I30:I32" si="9">F30*(1-$B$2/100)</f>
        <v>0.89639999999999997</v>
      </c>
      <c r="J30" s="21">
        <f t="shared" si="8"/>
        <v>0</v>
      </c>
    </row>
    <row r="31" spans="1:10" x14ac:dyDescent="0.25">
      <c r="A31" s="30" t="s">
        <v>49</v>
      </c>
      <c r="B31" s="50"/>
      <c r="C31" s="23" t="s">
        <v>96</v>
      </c>
      <c r="D31" s="16" t="s">
        <v>12</v>
      </c>
      <c r="E31" s="17" t="s">
        <v>17</v>
      </c>
      <c r="F31" s="18">
        <v>1.1772000000000002</v>
      </c>
      <c r="G31" s="19" t="s">
        <v>14</v>
      </c>
      <c r="H31" s="20"/>
      <c r="I31" s="21">
        <f t="shared" si="9"/>
        <v>1.1772000000000002</v>
      </c>
      <c r="J31" s="21">
        <f t="shared" si="8"/>
        <v>0</v>
      </c>
    </row>
    <row r="32" spans="1:10" ht="23.25" x14ac:dyDescent="0.35">
      <c r="A32" s="8"/>
      <c r="B32" s="9" t="s">
        <v>75</v>
      </c>
      <c r="C32" s="10"/>
      <c r="D32" s="11"/>
      <c r="E32" s="11"/>
      <c r="F32" s="12"/>
      <c r="H32" s="2"/>
      <c r="I32" s="21">
        <f t="shared" si="9"/>
        <v>0</v>
      </c>
      <c r="J32" s="3"/>
    </row>
    <row r="33" spans="1:10" x14ac:dyDescent="0.25">
      <c r="A33" s="13" t="s">
        <v>10</v>
      </c>
      <c r="B33" s="14"/>
      <c r="C33" s="15" t="s">
        <v>11</v>
      </c>
      <c r="D33" s="16" t="s">
        <v>12</v>
      </c>
      <c r="E33" s="17" t="s">
        <v>13</v>
      </c>
      <c r="F33" s="18">
        <v>1.1000000000000001</v>
      </c>
      <c r="G33" s="19" t="s">
        <v>14</v>
      </c>
      <c r="H33" s="20"/>
      <c r="I33" s="21">
        <f>F33*(1-$B$2/100)</f>
        <v>1.1000000000000001</v>
      </c>
      <c r="J33" s="21">
        <f t="shared" ref="J33:J36" si="10">F33*(1-$B$2/100)*$B$3</f>
        <v>0</v>
      </c>
    </row>
    <row r="34" spans="1:10" x14ac:dyDescent="0.25">
      <c r="A34" s="13" t="s">
        <v>15</v>
      </c>
      <c r="B34" s="14"/>
      <c r="C34" s="15" t="s">
        <v>16</v>
      </c>
      <c r="D34" s="16" t="s">
        <v>12</v>
      </c>
      <c r="E34" s="17" t="s">
        <v>17</v>
      </c>
      <c r="F34" s="18">
        <v>1.73</v>
      </c>
      <c r="G34" s="19" t="s">
        <v>14</v>
      </c>
      <c r="H34" s="20"/>
      <c r="I34" s="21">
        <f t="shared" ref="I34:I36" si="11">F34*(1-$B$2/100)</f>
        <v>1.73</v>
      </c>
      <c r="J34" s="21">
        <f t="shared" si="10"/>
        <v>0</v>
      </c>
    </row>
    <row r="35" spans="1:10" x14ac:dyDescent="0.25">
      <c r="A35" s="13" t="s">
        <v>18</v>
      </c>
      <c r="B35" s="14"/>
      <c r="C35" s="15" t="s">
        <v>19</v>
      </c>
      <c r="D35" s="16" t="s">
        <v>12</v>
      </c>
      <c r="E35" s="17" t="s">
        <v>20</v>
      </c>
      <c r="F35" s="18">
        <v>3.01</v>
      </c>
      <c r="G35" s="19" t="s">
        <v>14</v>
      </c>
      <c r="H35" s="20"/>
      <c r="I35" s="21">
        <f t="shared" si="11"/>
        <v>3.01</v>
      </c>
      <c r="J35" s="21">
        <f t="shared" si="10"/>
        <v>0</v>
      </c>
    </row>
    <row r="36" spans="1:10" x14ac:dyDescent="0.25">
      <c r="A36" s="13" t="s">
        <v>21</v>
      </c>
      <c r="B36" s="22"/>
      <c r="C36" s="15" t="s">
        <v>22</v>
      </c>
      <c r="D36" s="16" t="s">
        <v>12</v>
      </c>
      <c r="E36" s="17" t="s">
        <v>23</v>
      </c>
      <c r="F36" s="18">
        <v>4.2699999999999996</v>
      </c>
      <c r="G36" s="19" t="s">
        <v>14</v>
      </c>
      <c r="H36" s="20"/>
      <c r="I36" s="21">
        <f t="shared" si="11"/>
        <v>4.2699999999999996</v>
      </c>
      <c r="J36" s="21">
        <f t="shared" si="10"/>
        <v>0</v>
      </c>
    </row>
    <row r="37" spans="1:10" ht="17.25" x14ac:dyDescent="0.3">
      <c r="B37" s="9" t="s">
        <v>72</v>
      </c>
      <c r="C37" s="23"/>
      <c r="F37" s="18"/>
      <c r="H37" s="2"/>
      <c r="I37" s="3"/>
      <c r="J37" s="3"/>
    </row>
    <row r="38" spans="1:10" ht="24.75" customHeight="1" x14ac:dyDescent="0.25">
      <c r="A38" s="13" t="s">
        <v>24</v>
      </c>
      <c r="B38" s="24"/>
      <c r="C38" s="25" t="s">
        <v>25</v>
      </c>
      <c r="D38" s="16" t="s">
        <v>12</v>
      </c>
      <c r="E38" s="17" t="s">
        <v>13</v>
      </c>
      <c r="F38" s="18">
        <v>1.04</v>
      </c>
      <c r="G38" s="19" t="s">
        <v>14</v>
      </c>
      <c r="H38" s="20"/>
      <c r="I38" s="21">
        <f>F38*(1-$B$2/100)</f>
        <v>1.04</v>
      </c>
      <c r="J38" s="21">
        <f t="shared" ref="J38:J39" si="12">F38*(1-$B$2/100)*$B$3</f>
        <v>0</v>
      </c>
    </row>
    <row r="39" spans="1:10" ht="21.75" customHeight="1" x14ac:dyDescent="0.25">
      <c r="A39" s="13" t="s">
        <v>26</v>
      </c>
      <c r="B39" s="14"/>
      <c r="C39" s="26" t="s">
        <v>27</v>
      </c>
      <c r="D39" s="16" t="s">
        <v>12</v>
      </c>
      <c r="E39" s="17" t="s">
        <v>17</v>
      </c>
      <c r="F39" s="18">
        <v>1.4</v>
      </c>
      <c r="G39" s="19" t="s">
        <v>14</v>
      </c>
      <c r="H39" s="20"/>
      <c r="I39" s="21">
        <f t="shared" ref="I39:I41" si="13">F39*(1-$B$2/100)</f>
        <v>1.4</v>
      </c>
      <c r="J39" s="21">
        <f t="shared" si="12"/>
        <v>0</v>
      </c>
    </row>
    <row r="40" spans="1:10" ht="17.25" x14ac:dyDescent="0.3">
      <c r="B40" s="9" t="s">
        <v>50</v>
      </c>
      <c r="C40" s="23"/>
      <c r="F40" s="18"/>
      <c r="H40" s="2"/>
      <c r="I40" s="21">
        <f t="shared" si="13"/>
        <v>0</v>
      </c>
      <c r="J40" s="3"/>
    </row>
    <row r="41" spans="1:10" ht="73.5" customHeight="1" x14ac:dyDescent="0.25">
      <c r="A41" s="40" t="s">
        <v>51</v>
      </c>
      <c r="B41" s="41"/>
      <c r="C41" s="42" t="s">
        <v>100</v>
      </c>
      <c r="D41" s="43" t="s">
        <v>52</v>
      </c>
      <c r="E41" s="41">
        <v>1</v>
      </c>
      <c r="F41" s="44"/>
      <c r="G41" s="45"/>
      <c r="H41" s="46"/>
      <c r="I41" s="21">
        <f t="shared" si="13"/>
        <v>0</v>
      </c>
      <c r="J41" s="47">
        <v>75000</v>
      </c>
    </row>
    <row r="42" spans="1:10" ht="63" customHeight="1" x14ac:dyDescent="0.25">
      <c r="A42" s="40" t="s">
        <v>53</v>
      </c>
      <c r="B42" s="41"/>
      <c r="C42" s="42" t="s">
        <v>101</v>
      </c>
      <c r="D42" s="43" t="s">
        <v>52</v>
      </c>
      <c r="E42" s="41">
        <v>1</v>
      </c>
      <c r="F42" s="44"/>
      <c r="G42" s="45"/>
      <c r="H42" s="46"/>
      <c r="I42" s="47"/>
      <c r="J42" s="47">
        <v>11000</v>
      </c>
    </row>
    <row r="43" spans="1:10" ht="60" customHeight="1" x14ac:dyDescent="0.25">
      <c r="A43" s="40" t="s">
        <v>54</v>
      </c>
      <c r="B43" s="41"/>
      <c r="C43" s="42" t="s">
        <v>102</v>
      </c>
      <c r="D43" s="43" t="s">
        <v>52</v>
      </c>
      <c r="E43" s="41">
        <v>1</v>
      </c>
      <c r="F43" s="44"/>
      <c r="G43" s="45"/>
      <c r="H43" s="46"/>
      <c r="I43" s="47"/>
      <c r="J43" s="47">
        <v>5450</v>
      </c>
    </row>
    <row r="44" spans="1:10" ht="73.5" customHeight="1" x14ac:dyDescent="0.25">
      <c r="A44" s="31" t="s">
        <v>55</v>
      </c>
      <c r="B44" s="13"/>
      <c r="C44" s="32" t="s">
        <v>56</v>
      </c>
      <c r="D44" s="16" t="s">
        <v>52</v>
      </c>
      <c r="E44" s="13">
        <v>1</v>
      </c>
      <c r="F44" s="18">
        <v>466.80672268907563</v>
      </c>
      <c r="G44" s="19" t="s">
        <v>14</v>
      </c>
      <c r="H44" s="20"/>
      <c r="I44" s="21">
        <f t="shared" ref="I44:I49" si="14">F44*(1-$B$2/100)</f>
        <v>466.80672268907563</v>
      </c>
      <c r="J44" s="21">
        <f t="shared" ref="J44:J49" si="15">F44*(1-$B$2/100)*$B$3</f>
        <v>0</v>
      </c>
    </row>
    <row r="45" spans="1:10" ht="54" customHeight="1" x14ac:dyDescent="0.25">
      <c r="A45" s="31" t="s">
        <v>57</v>
      </c>
      <c r="B45" s="13"/>
      <c r="C45" s="32" t="s">
        <v>58</v>
      </c>
      <c r="D45" s="16" t="s">
        <v>52</v>
      </c>
      <c r="E45" s="13">
        <v>1</v>
      </c>
      <c r="F45" s="18">
        <v>451.67226890756308</v>
      </c>
      <c r="G45" s="19" t="s">
        <v>14</v>
      </c>
      <c r="H45" s="20"/>
      <c r="I45" s="21">
        <f t="shared" si="14"/>
        <v>451.67226890756308</v>
      </c>
      <c r="J45" s="21">
        <f t="shared" si="15"/>
        <v>0</v>
      </c>
    </row>
    <row r="46" spans="1:10" ht="30" customHeight="1" x14ac:dyDescent="0.25">
      <c r="A46" s="31" t="s">
        <v>59</v>
      </c>
      <c r="B46" s="13"/>
      <c r="C46" s="32" t="s">
        <v>60</v>
      </c>
      <c r="D46" s="16" t="s">
        <v>52</v>
      </c>
      <c r="E46" s="13">
        <v>1</v>
      </c>
      <c r="F46" s="18">
        <v>39.445378151260506</v>
      </c>
      <c r="G46" s="19" t="s">
        <v>14</v>
      </c>
      <c r="H46" s="20"/>
      <c r="I46" s="21">
        <f t="shared" si="14"/>
        <v>39.445378151260506</v>
      </c>
      <c r="J46" s="21">
        <f t="shared" si="15"/>
        <v>0</v>
      </c>
    </row>
    <row r="47" spans="1:10" ht="57" customHeight="1" x14ac:dyDescent="0.25">
      <c r="A47" s="31" t="s">
        <v>61</v>
      </c>
      <c r="B47" s="13"/>
      <c r="C47" s="32" t="s">
        <v>62</v>
      </c>
      <c r="D47" s="16" t="s">
        <v>52</v>
      </c>
      <c r="E47" s="13">
        <v>1</v>
      </c>
      <c r="F47" s="18">
        <v>124.52100840336135</v>
      </c>
      <c r="G47" s="19" t="s">
        <v>14</v>
      </c>
      <c r="H47" s="20"/>
      <c r="I47" s="21">
        <f t="shared" si="14"/>
        <v>124.52100840336135</v>
      </c>
      <c r="J47" s="21">
        <f t="shared" si="15"/>
        <v>0</v>
      </c>
    </row>
    <row r="48" spans="1:10" x14ac:dyDescent="0.25">
      <c r="A48" s="31" t="s">
        <v>63</v>
      </c>
      <c r="B48" s="13"/>
      <c r="C48" s="32" t="s">
        <v>64</v>
      </c>
      <c r="D48" s="16" t="s">
        <v>52</v>
      </c>
      <c r="E48" s="13">
        <v>1</v>
      </c>
      <c r="F48" s="18">
        <v>8.7058823529411757</v>
      </c>
      <c r="G48" s="19" t="s">
        <v>14</v>
      </c>
      <c r="H48" s="20"/>
      <c r="I48" s="21">
        <f t="shared" si="14"/>
        <v>8.7058823529411757</v>
      </c>
      <c r="J48" s="21">
        <f t="shared" si="15"/>
        <v>0</v>
      </c>
    </row>
    <row r="49" spans="1:10" ht="42" customHeight="1" x14ac:dyDescent="0.25">
      <c r="A49" s="31" t="s">
        <v>65</v>
      </c>
      <c r="B49" s="13"/>
      <c r="C49" s="32" t="s">
        <v>66</v>
      </c>
      <c r="D49" s="16" t="s">
        <v>52</v>
      </c>
      <c r="E49" s="19" t="s">
        <v>67</v>
      </c>
      <c r="F49" s="18">
        <v>7.5630252100840331E-2</v>
      </c>
      <c r="G49" s="19" t="s">
        <v>14</v>
      </c>
      <c r="H49" s="20"/>
      <c r="I49" s="21">
        <f t="shared" si="14"/>
        <v>7.5630252100840331E-2</v>
      </c>
      <c r="J49" s="21">
        <f t="shared" si="15"/>
        <v>0</v>
      </c>
    </row>
    <row r="50" spans="1:10" ht="21.75" customHeight="1" x14ac:dyDescent="0.25">
      <c r="A50" s="33">
        <v>10000004</v>
      </c>
      <c r="B50" s="24"/>
      <c r="C50" s="32" t="s">
        <v>69</v>
      </c>
      <c r="D50" s="16" t="s">
        <v>52</v>
      </c>
      <c r="E50" s="13">
        <v>100</v>
      </c>
      <c r="F50" s="18">
        <v>69.45</v>
      </c>
      <c r="G50" s="19" t="s">
        <v>68</v>
      </c>
      <c r="H50" s="20"/>
      <c r="I50" s="21"/>
      <c r="J50" s="21">
        <f>F50*(1-$B$2/100)</f>
        <v>69.45</v>
      </c>
    </row>
    <row r="51" spans="1:10" ht="24.75" customHeight="1" x14ac:dyDescent="0.25">
      <c r="A51" s="33">
        <v>10000007</v>
      </c>
      <c r="B51" s="22"/>
      <c r="C51" s="32" t="s">
        <v>70</v>
      </c>
      <c r="D51" s="16" t="s">
        <v>52</v>
      </c>
      <c r="E51" s="13">
        <v>100</v>
      </c>
      <c r="F51" s="18">
        <v>86.15</v>
      </c>
      <c r="G51" s="19" t="s">
        <v>68</v>
      </c>
      <c r="H51" s="20"/>
      <c r="I51" s="21"/>
      <c r="J51" s="21">
        <f>F51*(1-$B$2/100)</f>
        <v>86.15</v>
      </c>
    </row>
  </sheetData>
  <mergeCells count="1">
    <mergeCell ref="B29:B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Шабинский Владимир</cp:lastModifiedBy>
  <dcterms:created xsi:type="dcterms:W3CDTF">2021-03-09T12:11:36Z</dcterms:created>
  <dcterms:modified xsi:type="dcterms:W3CDTF">2021-03-18T16:59:38Z</dcterms:modified>
</cp:coreProperties>
</file>