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айс ГК Compipe" sheetId="1" r:id="rId1"/>
  </sheets>
  <definedNames>
    <definedName name="_xlnm.Print_Area" localSheetId="0">'Прайс ГК Compipe'!$A$1:$J$411</definedName>
  </definedNames>
  <calcPr fullCalcOnLoad="1" refMode="R1C1"/>
</workbook>
</file>

<file path=xl/sharedStrings.xml><?xml version="1.0" encoding="utf-8"?>
<sst xmlns="http://schemas.openxmlformats.org/spreadsheetml/2006/main" count="1471" uniqueCount="854">
  <si>
    <t>Муфта  компрессионная равносторонняя 16х16 Comtek</t>
  </si>
  <si>
    <t>Муфта  компрессионная равносторонняя 20х20 Comtek</t>
  </si>
  <si>
    <t>Муфта  компрессионная равносторонняя 26х26 Comtek</t>
  </si>
  <si>
    <t>Муфта  компрессионная равносторонняя 32х32 Comtek</t>
  </si>
  <si>
    <t>Муфта компрессионная с внутренней резьбой 16х1/2" Comtek</t>
  </si>
  <si>
    <t>Муфта компрессионная с внутренней резьбой 20х1/2" Comtek</t>
  </si>
  <si>
    <t>Муфта компрессионная с внутренней резьбой 20х3/4" Comtek</t>
  </si>
  <si>
    <t>Муфта компрессионная с внутренней резьбой 26х3/4" Comtek</t>
  </si>
  <si>
    <t>Муфта компрессионная с внутренней резьбой 26х1" Comtek</t>
  </si>
  <si>
    <t>Муфта компрессионная с наружной резьбой 16х1/2" Comtek</t>
  </si>
  <si>
    <t>Муфта компрессионная с наружной резьбой 20х1/2" Comtek</t>
  </si>
  <si>
    <t>Муфта компрессионная с наружной резьбой 20х3/4" Comtek</t>
  </si>
  <si>
    <t>Муфта компрессионная с наружной резьбой 26х3/4" Comtek</t>
  </si>
  <si>
    <t>Муфта компрессионная с наружной резьбой 26х1" Comtek</t>
  </si>
  <si>
    <t>Муфта компрессионная переходная 16х20 Comtek</t>
  </si>
  <si>
    <t>Муфта компрессионная переходная 20х26 Comtek</t>
  </si>
  <si>
    <t>Угольник компрессионный равносторонний 16х16 Comtek</t>
  </si>
  <si>
    <t>Угольник компрессионный равносторонний 20х20 Comtek</t>
  </si>
  <si>
    <t>Угольник компрессионный равносторонний 26х26 Comtek</t>
  </si>
  <si>
    <t>Угольник компрессионный равносторонний 32х32 Comtek</t>
  </si>
  <si>
    <t>Угольник компрессионный с внутренней резьбой 16х1/2" Comtek</t>
  </si>
  <si>
    <t>Угольник компрессионный с внутренней резьбой 20х1/2" Comtek</t>
  </si>
  <si>
    <t>Угольник компрессионный с внутренней резьбой 20х3/4" Comtek</t>
  </si>
  <si>
    <t>Угольник компрессионный с внутренней резьбой 26х3/4" Comtek</t>
  </si>
  <si>
    <t>Угольник компрессионный с внутренней резьбой 26х1" Comtek</t>
  </si>
  <si>
    <t>Угольник компрессионный с наружной резьбой 16х1/2" Comtek</t>
  </si>
  <si>
    <t>Угольник компрессионный с наружной резьбой 20х1/2" Comtek</t>
  </si>
  <si>
    <t>Угольник компрессионный с наружной резьбой 20х3/4" Comtek</t>
  </si>
  <si>
    <t>Угольник компрессионный с наружной резьбой 26х3/4" Comtek</t>
  </si>
  <si>
    <t>Угольник компрессионный с наружной резьбой 26х1" Comtek</t>
  </si>
  <si>
    <t>Тройник компрессионный равносторонний 16х16х16 Comtek</t>
  </si>
  <si>
    <t>Тройник компрессионный равносторонний 20х20х20 Comtek</t>
  </si>
  <si>
    <t>Тройник компрессионный равносторонний 26х26х26 Comtek</t>
  </si>
  <si>
    <t>Тройник компрессионный равносторонний 32х32х32 Comtek</t>
  </si>
  <si>
    <t>Тройник компрессионный переходной 16х20х16 Comtek</t>
  </si>
  <si>
    <t>Тройник компрессионный переходной 20х16х16 Comtek</t>
  </si>
  <si>
    <t>Тройник компрессионный переходной 20х16х20 Comtek</t>
  </si>
  <si>
    <t>Угольник компрессионный настенный 16х1/2" Comtek</t>
  </si>
  <si>
    <t>Угольник компрессионный настенный 20х1/2" Comtek</t>
  </si>
  <si>
    <t>Муфта пресс равносторонняя 16х16 Comtek</t>
  </si>
  <si>
    <t>Муфта пресс равносторонняя 20х20 Comtek</t>
  </si>
  <si>
    <t>Муфта пресс равносторонняя 26х26 Comtek</t>
  </si>
  <si>
    <t>Муфта пресс равносторонняя 32х32 Comtek</t>
  </si>
  <si>
    <t>Муфта пресс переходная 20х16 Comtek</t>
  </si>
  <si>
    <t>Муфта пресс переходная 26х20 Comtek</t>
  </si>
  <si>
    <t>Муфта пресс с наружной резьбой 16х1/2" Comtek</t>
  </si>
  <si>
    <t>Муфта пресс с наружной резьбой 20х1/2" Comtek</t>
  </si>
  <si>
    <t>Муфта пресс с наружной резьбой 20х3/4" Comtek</t>
  </si>
  <si>
    <t>Муфта пресс с наружной резьбой 26х3/4" Comtek</t>
  </si>
  <si>
    <t>Муфта пресс с наружной резьбой 26х1" Comtek</t>
  </si>
  <si>
    <t>Муфта пресс с внутренней резьбой 16х1/2" Comtek</t>
  </si>
  <si>
    <t>Муфта пресс с внутренней резьбой 20х1/2" Comtek</t>
  </si>
  <si>
    <t>Муфта пресс с внутренней резьбой 20х3/4" Comtek</t>
  </si>
  <si>
    <t>Муфта пресс с внутренней резьбой 26х3/4" Comtek</t>
  </si>
  <si>
    <t>Муфта пресс с внутренней резьбой 26х1" Comtek</t>
  </si>
  <si>
    <t>Угольник пресс равносторонний 16х16 Comtek</t>
  </si>
  <si>
    <t>Угольник пресс равносторонний 20х20 Comtek</t>
  </si>
  <si>
    <t>Угольник пресс равносторонний 26х26 Comtek</t>
  </si>
  <si>
    <t>Угольник пресс равносторонний 32х32 Comtek</t>
  </si>
  <si>
    <t>Угольник пресс с наружной резьбой 16х1/2" Comtek</t>
  </si>
  <si>
    <t>Угольник пресс с наружной резьбой 20х3/4" Comtek</t>
  </si>
  <si>
    <t>Угольник пресс с наружной резьбой 26х3/4" Comtek</t>
  </si>
  <si>
    <t>Угольник пресс с внутренней резьбой 16х1/2" Comtek</t>
  </si>
  <si>
    <t>Угольник пресс с внутренней резьбой 20х3/4" Comtek</t>
  </si>
  <si>
    <t>Угольник пресс с внутренней резьбой 26х3/4" Comtek</t>
  </si>
  <si>
    <t>Угольник пресс настенный - короткий  16х1/2" (Н.39 mm) Comtek</t>
  </si>
  <si>
    <t>Угольник пресс настенный - короткий  20х1/2" (Н.52 mm) Comtek</t>
  </si>
  <si>
    <t>Тройник пресс равносторонний 16х16х16 Comtek</t>
  </si>
  <si>
    <t>Тройник пресс равносторонний 20х20х20 Comtek</t>
  </si>
  <si>
    <t>Тройник пресс равносторонний 26х26х26 Comtek</t>
  </si>
  <si>
    <t>Тройник пресс равносторонний 32х32х32 Comtek</t>
  </si>
  <si>
    <t>Тройник пресс переходной 16х20х16 Comtek</t>
  </si>
  <si>
    <t>Тройник пресс переходной 20х16х16 Comtek</t>
  </si>
  <si>
    <t>Тройник пресс переходной 20х16х20 Comtek</t>
  </si>
  <si>
    <t>Тройник пресс переходной 20х20х16 Comtek</t>
  </si>
  <si>
    <t>Тройник пресс переходной 26х16х26 Comtek</t>
  </si>
  <si>
    <t>Тройник пресс переходной 26х20х20 Comtek</t>
  </si>
  <si>
    <t>Тройник пресс переходной 26х20х26 Comtek</t>
  </si>
  <si>
    <t>Тройник пресс переходной 32х26х26 Comtek</t>
  </si>
  <si>
    <t>110.01.160</t>
  </si>
  <si>
    <t>110.01.200</t>
  </si>
  <si>
    <t>110.01.260</t>
  </si>
  <si>
    <t>110.01.320</t>
  </si>
  <si>
    <t>110.02.160</t>
  </si>
  <si>
    <t>110.02.200</t>
  </si>
  <si>
    <t>110.02.201</t>
  </si>
  <si>
    <t>110.02.260</t>
  </si>
  <si>
    <t>110.02.261</t>
  </si>
  <si>
    <t>110.03.160</t>
  </si>
  <si>
    <t>110.03.200</t>
  </si>
  <si>
    <t>110.03.201</t>
  </si>
  <si>
    <t>110.03.260</t>
  </si>
  <si>
    <t>110.03.261</t>
  </si>
  <si>
    <t>110.04.161</t>
  </si>
  <si>
    <t>110.04.201</t>
  </si>
  <si>
    <t>110.05.160</t>
  </si>
  <si>
    <t>110.05.200</t>
  </si>
  <si>
    <t>110.05.260</t>
  </si>
  <si>
    <t>110.05.320</t>
  </si>
  <si>
    <t>110.06.160</t>
  </si>
  <si>
    <t>110.06.200</t>
  </si>
  <si>
    <t>110.06.201</t>
  </si>
  <si>
    <t>110.06.260</t>
  </si>
  <si>
    <t>110.06.261</t>
  </si>
  <si>
    <t>110.07.160</t>
  </si>
  <si>
    <t>110.07.200</t>
  </si>
  <si>
    <t>110.07.201</t>
  </si>
  <si>
    <t>110.07.260</t>
  </si>
  <si>
    <t>110.07.261</t>
  </si>
  <si>
    <t>110.08.160</t>
  </si>
  <si>
    <t>110.08.200</t>
  </si>
  <si>
    <t>110.08.260</t>
  </si>
  <si>
    <t>110.08.320</t>
  </si>
  <si>
    <t>110.09.161</t>
  </si>
  <si>
    <t>110.09.201</t>
  </si>
  <si>
    <t>110.09.202</t>
  </si>
  <si>
    <t>110.10.160</t>
  </si>
  <si>
    <t>110.10.200</t>
  </si>
  <si>
    <t>111.01.160</t>
  </si>
  <si>
    <t>111.01.200</t>
  </si>
  <si>
    <t>111.01.260</t>
  </si>
  <si>
    <t>111.01.320</t>
  </si>
  <si>
    <t>111.04.201</t>
  </si>
  <si>
    <t>111.04.261</t>
  </si>
  <si>
    <t>111.03.160</t>
  </si>
  <si>
    <t>111.03.200</t>
  </si>
  <si>
    <t>111.03.201</t>
  </si>
  <si>
    <t>111.03.260</t>
  </si>
  <si>
    <t>111.03.261</t>
  </si>
  <si>
    <t>111.02.160</t>
  </si>
  <si>
    <t>111.02.200</t>
  </si>
  <si>
    <t>111.02.201</t>
  </si>
  <si>
    <t>111.02.260</t>
  </si>
  <si>
    <t>111.02.261</t>
  </si>
  <si>
    <t>111.05.160</t>
  </si>
  <si>
    <t>111.05.200</t>
  </si>
  <si>
    <t>111.05.260</t>
  </si>
  <si>
    <t>111.05.320</t>
  </si>
  <si>
    <t>111.07.160</t>
  </si>
  <si>
    <t>111.07.201</t>
  </si>
  <si>
    <t>111.07.260</t>
  </si>
  <si>
    <t>111.06.160</t>
  </si>
  <si>
    <t>111.06.201</t>
  </si>
  <si>
    <t>111.06.260</t>
  </si>
  <si>
    <t>111.10.160</t>
  </si>
  <si>
    <t>111.10.200</t>
  </si>
  <si>
    <t>111.08.160</t>
  </si>
  <si>
    <t>111.08.200</t>
  </si>
  <si>
    <t>111.08.260</t>
  </si>
  <si>
    <t>111.08.320</t>
  </si>
  <si>
    <t>111.09.161</t>
  </si>
  <si>
    <t>111.09.201</t>
  </si>
  <si>
    <t>111.09.202</t>
  </si>
  <si>
    <t>111.09.203</t>
  </si>
  <si>
    <t>111.09.261</t>
  </si>
  <si>
    <t>111.09.262</t>
  </si>
  <si>
    <t>111.09.263</t>
  </si>
  <si>
    <t>111.09.321</t>
  </si>
  <si>
    <t>100.01.015</t>
  </si>
  <si>
    <t>100.01.020</t>
  </si>
  <si>
    <t>100.01.025</t>
  </si>
  <si>
    <t>100.02.015</t>
  </si>
  <si>
    <t>100.02.020</t>
  </si>
  <si>
    <t>100.02.025</t>
  </si>
  <si>
    <t>100.01.115</t>
  </si>
  <si>
    <t>100.01.120</t>
  </si>
  <si>
    <t>100.01.125</t>
  </si>
  <si>
    <t>100.02.115</t>
  </si>
  <si>
    <t>100.02.120</t>
  </si>
  <si>
    <t>100.02.125</t>
  </si>
  <si>
    <t>100.03.115</t>
  </si>
  <si>
    <t>100.03.120</t>
  </si>
  <si>
    <t>100.03.125</t>
  </si>
  <si>
    <t>100.04.115</t>
  </si>
  <si>
    <t>100.04.120</t>
  </si>
  <si>
    <t>100.04.125</t>
  </si>
  <si>
    <t>100.05.115</t>
  </si>
  <si>
    <t>100.05.120</t>
  </si>
  <si>
    <t>100.05.125</t>
  </si>
  <si>
    <t>100.06.015</t>
  </si>
  <si>
    <t>100.06.020</t>
  </si>
  <si>
    <t>100.06.025</t>
  </si>
  <si>
    <t>Заказ</t>
  </si>
  <si>
    <t>Сумма</t>
  </si>
  <si>
    <t>Артикул</t>
  </si>
  <si>
    <t>Наименование</t>
  </si>
  <si>
    <t>Фото</t>
  </si>
  <si>
    <t>ИТОГ:</t>
  </si>
  <si>
    <t>Всего изделий</t>
  </si>
  <si>
    <t>На сумму</t>
  </si>
  <si>
    <t>Поставщик:</t>
  </si>
  <si>
    <t>Дата</t>
  </si>
  <si>
    <t>Прайс-лист</t>
  </si>
  <si>
    <t>Кол-во в упаковке/коробке</t>
  </si>
  <si>
    <t>10/100</t>
  </si>
  <si>
    <t>10/80</t>
  </si>
  <si>
    <t>10/70</t>
  </si>
  <si>
    <t>5/30</t>
  </si>
  <si>
    <t>5/20</t>
  </si>
  <si>
    <t>10/60</t>
  </si>
  <si>
    <t>1/30</t>
  </si>
  <si>
    <t>1/20</t>
  </si>
  <si>
    <t>10/50</t>
  </si>
  <si>
    <t>10/40</t>
  </si>
  <si>
    <t>1/10</t>
  </si>
  <si>
    <t>5/25</t>
  </si>
  <si>
    <t>1. Трубы металлополимерные и полимерные</t>
  </si>
  <si>
    <t>1620030-1</t>
  </si>
  <si>
    <t>метр</t>
  </si>
  <si>
    <t>1</t>
  </si>
  <si>
    <t>1620040-1</t>
  </si>
  <si>
    <t>1620050-1</t>
  </si>
  <si>
    <t>1620075-1</t>
  </si>
  <si>
    <t>1620100-1</t>
  </si>
  <si>
    <t>1620150-1</t>
  </si>
  <si>
    <t>1620200-1</t>
  </si>
  <si>
    <t>2020050-1</t>
  </si>
  <si>
    <t>2020075-1</t>
  </si>
  <si>
    <t>2020100-1</t>
  </si>
  <si>
    <t>2630015-1</t>
  </si>
  <si>
    <t>2630020-1</t>
  </si>
  <si>
    <t>2630025-1</t>
  </si>
  <si>
    <t>2630030-1</t>
  </si>
  <si>
    <t>2630040-1</t>
  </si>
  <si>
    <t>2630050-1</t>
  </si>
  <si>
    <t>3230015-1</t>
  </si>
  <si>
    <t>3230020-1</t>
  </si>
  <si>
    <t>3230025-1</t>
  </si>
  <si>
    <t>3230030-1</t>
  </si>
  <si>
    <t>3230040-1</t>
  </si>
  <si>
    <t>3230050-1</t>
  </si>
  <si>
    <t>Ед.изм.</t>
  </si>
  <si>
    <t>шт.</t>
  </si>
  <si>
    <t xml:space="preserve">2. Компрессионные фитинги </t>
  </si>
  <si>
    <t xml:space="preserve">3. Пресс-фитинги </t>
  </si>
  <si>
    <t>кв.м</t>
  </si>
  <si>
    <t>99.01.120</t>
  </si>
  <si>
    <t xml:space="preserve">Теплоизоляция ТИЛИТ толщ 3 мм шир.1200 мм, дл.25 м </t>
  </si>
  <si>
    <t>30</t>
  </si>
  <si>
    <t>99.01.040</t>
  </si>
  <si>
    <t>Мат теплоизоляционный Тилит ТП</t>
  </si>
  <si>
    <t>5</t>
  </si>
  <si>
    <t>99.02.618</t>
  </si>
  <si>
    <t>Трубки "Тилит Супер" толщ. 6, диам.18, дл.2 м.,штанга</t>
  </si>
  <si>
    <t>п.м.</t>
  </si>
  <si>
    <t>150</t>
  </si>
  <si>
    <t>99.02.622</t>
  </si>
  <si>
    <t>Трубки "Тилит Супер" толщ. 6, диам.22, дл.2 м.,штанга</t>
  </si>
  <si>
    <t>99.02.628</t>
  </si>
  <si>
    <t>Трубки "Тилит Супер" толщ. 6, диам.28, дл.2 м.,штанга</t>
  </si>
  <si>
    <t>99.02.635</t>
  </si>
  <si>
    <t>Трубки "Тилит Супер" толщ. 6, диам.35, дл.2 м.,штанга</t>
  </si>
  <si>
    <t>100</t>
  </si>
  <si>
    <t>99.02.918</t>
  </si>
  <si>
    <t>Трубки "Тилит Супер" толщ. 9, диам.18, дл.2 м.,штанга</t>
  </si>
  <si>
    <t>99.02.922</t>
  </si>
  <si>
    <t>Трубки "Тилит Супер" толщ. 9, диам.22, дл.2 м.,штанга</t>
  </si>
  <si>
    <t>99.02.928</t>
  </si>
  <si>
    <t>Трубки "Тилит Супер" толщ. 9, диам. 28, дл.2 м.,штанга</t>
  </si>
  <si>
    <t>99.02.935</t>
  </si>
  <si>
    <t>Трубки "Тилит Супер" толщ. 9, диам.35, дл.2 м.,штанга</t>
  </si>
  <si>
    <t>99.06.918</t>
  </si>
  <si>
    <t>Трубки "Тилит Супер Протект-К" толщ. 9, диам.18, дл.2 м.,штанга</t>
  </si>
  <si>
    <t>99.06.922</t>
  </si>
  <si>
    <t>Трубки "Тилит Супер Протект-К" толщ. 9, диам.22, дл.2 м.,штанга</t>
  </si>
  <si>
    <t>99.05.918</t>
  </si>
  <si>
    <t>Трубки "Тилит Супер Протект-С" толщ. 9, диам.18, дл.2 м.,штанга</t>
  </si>
  <si>
    <t>99.05.922</t>
  </si>
  <si>
    <t>Трубки "Тилит Супер Протект-С" толщ. 9, диам.22, дл.2 м.,штанга</t>
  </si>
  <si>
    <t>99.06.418</t>
  </si>
  <si>
    <t>Трубки "Тилит Супер Протект-К" толщ.4, диам.18, дл.10 м., бухта</t>
  </si>
  <si>
    <t>170</t>
  </si>
  <si>
    <t>99.06.422</t>
  </si>
  <si>
    <t>Трубки "Тилит Супер Протект-К" толщ.4, диам.22, дл.10 м., бухта</t>
  </si>
  <si>
    <t>160</t>
  </si>
  <si>
    <t>Трубки "Тилит Супер Протект-С" толщ.4, диам.18, дл.10 м., бухта</t>
  </si>
  <si>
    <t>Трубки "Тилит Супер Протект-С" толщ.4, диам.22, дл.10 м., бухта</t>
  </si>
  <si>
    <t>Фиксатор FT</t>
  </si>
  <si>
    <t>99.04.010</t>
  </si>
  <si>
    <t>Лента демпферная Тилит Супер 10х100мм, дл. 25п.м.</t>
  </si>
  <si>
    <t>99.04.020</t>
  </si>
  <si>
    <t>Лента полиэтиленовая клеевая арм. Тилит  шир. 48 мм, дл.50 п.м</t>
  </si>
  <si>
    <t>ШРН-1</t>
  </si>
  <si>
    <t>Шкаф накладной 651х120х454 мм. ШРН-1</t>
  </si>
  <si>
    <t>ШРН-2</t>
  </si>
  <si>
    <t>Шкаф накладной 651х120х554 мм. ШРН-2</t>
  </si>
  <si>
    <t>ШРН-3</t>
  </si>
  <si>
    <t>Шкаф накладной 651х120х704 мм. ШРН-3</t>
  </si>
  <si>
    <t>ШРН-4</t>
  </si>
  <si>
    <t>Шкаф накладной 651х120х854 мм. ШРН-4</t>
  </si>
  <si>
    <t>ШРН-5</t>
  </si>
  <si>
    <t>Шкаф накладной  651х120х1004 мм. ШРН-5</t>
  </si>
  <si>
    <t>ШРН-6</t>
  </si>
  <si>
    <t>Шкаф накладной  651х120х1154 мм. ШРН-6</t>
  </si>
  <si>
    <t>ШРН-7</t>
  </si>
  <si>
    <t>Шкаф накладной  651х120х1304 мм. ШРН-7</t>
  </si>
  <si>
    <t>ШРВ-1</t>
  </si>
  <si>
    <t>Шкаф встраиваемый  670х125х496 мм. ШРВ-1</t>
  </si>
  <si>
    <t>ШРВ-2</t>
  </si>
  <si>
    <t>Шкаф встраиваемый  670х125х596 мм. ШРВ-2</t>
  </si>
  <si>
    <t>ШРВ-3</t>
  </si>
  <si>
    <t>Шкаф встраиваемый  670х125х746 мм. ШРВ-3</t>
  </si>
  <si>
    <t>ШРВ-4</t>
  </si>
  <si>
    <t>Шкаф встраиваемый  670х125х896 мм. ШРВ-4</t>
  </si>
  <si>
    <t>ШРВ-5</t>
  </si>
  <si>
    <t>Шкаф встраиваемый 670х125х1046 мм. ШРВ-5</t>
  </si>
  <si>
    <t>ШРВ-6</t>
  </si>
  <si>
    <t>Шкаф встраиваемый 670х125х1196 мм. ШРВ-6</t>
  </si>
  <si>
    <t>ШРВ-7</t>
  </si>
  <si>
    <t>Шкаф встраиваемый 670х125х1346 мм. ШРВ-7</t>
  </si>
  <si>
    <t>тел./факс: тел. (495) 369 60 04, info@kashira-plast.ru</t>
  </si>
  <si>
    <t>1620200-5</t>
  </si>
  <si>
    <t>2020100-5</t>
  </si>
  <si>
    <t>1620200-6</t>
  </si>
  <si>
    <t>2020100-6</t>
  </si>
  <si>
    <t>Труба PE-RT/EVOH 1,2,4 классы эксплуатации</t>
  </si>
  <si>
    <t>Труба однослойная PE-Xa, 1,2,4 классы эксплуатации</t>
  </si>
  <si>
    <t>Труба металлопластиковая PEX-Al-PEX 1,2,4,5 классы эксплуатации</t>
  </si>
  <si>
    <t>Труба PERT/EVOH с антидиффузионным слоем 16,0 х 2,0 Compipe бухта 200 м</t>
  </si>
  <si>
    <t>Труба PERT/EVOH с антидиффузионным слоем 20,0 х 2,0 Compipe бухта 100 м</t>
  </si>
  <si>
    <t>Труба PE-Xa однослойная 16,0 х 2,0 Compipe бухта 200 м</t>
  </si>
  <si>
    <t>Труба PE-Xa однослойная 20,0 х 2,0 Compipe бухта 100 м</t>
  </si>
  <si>
    <t>Труба МП Pex-Al-Pex 16,0 х 2,0 Compipe бухта 30 м</t>
  </si>
  <si>
    <t>Труба МП Pex-Al-Pex 16,0 х 2,0 Compipe бухта 40 м</t>
  </si>
  <si>
    <t>Труба МП Pex-Al-Pex 16,0 х 2,0 Compipe бухта 50 м</t>
  </si>
  <si>
    <t>Труба МП Pex-Al-Pex 16,0 х 2,0 Compipe бухта 75 м</t>
  </si>
  <si>
    <t>Труба МП Pex-Al-Pex 16,0 х 2,0 Compipe бухта 100 м</t>
  </si>
  <si>
    <t>Труба МП Pex-Al-Pex 16,0 х 2,0 Compipe бухта 150 м</t>
  </si>
  <si>
    <t>Труба МП Pex-Al-Pex 16,0 х 2,0 Compipe бухта 200 м</t>
  </si>
  <si>
    <t>Труба МП Pex-Al-Pex 20,0 х 2,0 Compipe бухта 50 м</t>
  </si>
  <si>
    <t>Труба МП Pex-Al-Pex 20,0 х 2,0 Compipe бухта 75 м</t>
  </si>
  <si>
    <t>Труба МП Pex-Al-Pex 20,0 х 2,0 Compipe бухта 100 м</t>
  </si>
  <si>
    <t>Труба МП Pex-Al-Pex 26,0 х 3,0 Compipe бухта 15 м</t>
  </si>
  <si>
    <t>Труба МП Pex-Al-Pex 26,0 х 3,0 Compipe бухта 20 м</t>
  </si>
  <si>
    <t>Труба МП Pex-Al-Pex 26,0 х 3,0 Compipe бухта 25 м</t>
  </si>
  <si>
    <t>Труба МП Pex-Al-Pex 26,0 х 3,0 Compipe бухта 30 м</t>
  </si>
  <si>
    <t>Труба МП Pex-Al-Pex 26,0 х 3,0 Compipe бухта 40 м</t>
  </si>
  <si>
    <t>Труба МП Pex-Al-Pex 26,0 х 3,0 Compipe бухта 50 м</t>
  </si>
  <si>
    <t>Труба МП Pex-Al-Pex 32,0 х 3,0 Compipe бухта 15 м</t>
  </si>
  <si>
    <t>Труба МП Pex-Al-Pex 32,0 х 3,0 Compipe бухта 20 м</t>
  </si>
  <si>
    <t>Труба МП Pex-Al-Pex 32,0 х 3,0 Compipe бухта 25 м</t>
  </si>
  <si>
    <t>Труба МП Pex-Al-Pex 32,0 х 3,0 Compipe бухта 30 м</t>
  </si>
  <si>
    <t>Труба МП Pex-Al-Pex 32,0 х 3,0 Compipe бухта 40 м</t>
  </si>
  <si>
    <t>Труба МП Pex-Al-Pex 32,0 х 3,0 Compipe бухта 50 м</t>
  </si>
  <si>
    <t>110.09.203</t>
  </si>
  <si>
    <t>Тройник компрессионный переходной 16х20х20 Comtek</t>
  </si>
  <si>
    <t>100.07.115</t>
  </si>
  <si>
    <t>100.09.120</t>
  </si>
  <si>
    <t>100.09.125</t>
  </si>
  <si>
    <t>Заглушка 1 1/2"ВР никелированная Comtek</t>
  </si>
  <si>
    <t>4. Резьбовые фитинги</t>
  </si>
  <si>
    <t>112.18.400</t>
  </si>
  <si>
    <t>112.18.320</t>
  </si>
  <si>
    <t>Заглушка 1 1/4"ВР никелированная Comtek</t>
  </si>
  <si>
    <t>112.18.250</t>
  </si>
  <si>
    <t>Заглушка 1"ВР никелированная Comtek</t>
  </si>
  <si>
    <t>112.18.150</t>
  </si>
  <si>
    <t>Заглушка 1/2"ВР никелированная Comtek</t>
  </si>
  <si>
    <t>112.18.500</t>
  </si>
  <si>
    <t>Заглушка 2"ВР никелированная Comtek</t>
  </si>
  <si>
    <t>112.18.200</t>
  </si>
  <si>
    <t>Заглушка 3/4"ВР никелированная Comtek</t>
  </si>
  <si>
    <t>112.19.400</t>
  </si>
  <si>
    <t>Заглушка 1 1/2"НР никелированная Comtek</t>
  </si>
  <si>
    <t>112.19.320</t>
  </si>
  <si>
    <t>Заглушка 1 1/4"НР никелированная Comtek</t>
  </si>
  <si>
    <t>112.19.250</t>
  </si>
  <si>
    <t>Заглушка 1"НР никелированная Comtek</t>
  </si>
  <si>
    <t>112.19.150</t>
  </si>
  <si>
    <t>Заглушка 1/2"НР никелированная Comtek</t>
  </si>
  <si>
    <t>112.19.500</t>
  </si>
  <si>
    <t>Заглушка 2"НР никелированная Comtek</t>
  </si>
  <si>
    <t>112.19.200</t>
  </si>
  <si>
    <t>Заглушка 3/4"НР никелированная Comtek</t>
  </si>
  <si>
    <t>112.13.250</t>
  </si>
  <si>
    <t>Крестовина 1"ВР Comtek</t>
  </si>
  <si>
    <t>112.13.150</t>
  </si>
  <si>
    <t>112.13.200</t>
  </si>
  <si>
    <t>Крестовина 1/2"ВР Comtek</t>
  </si>
  <si>
    <t>Крестовина 3/4"ВР Comtek</t>
  </si>
  <si>
    <t>112.17.150</t>
  </si>
  <si>
    <t>Муфта разъемная с накидной гайкой 1/2"ВР х 1/2"ВР никелированная Comtek</t>
  </si>
  <si>
    <t>112.17.200</t>
  </si>
  <si>
    <t>Муфта разъемная с накидной гайкой 3/4"ВР х 3/4"ВР никелированная Comtek</t>
  </si>
  <si>
    <t>112.17.250</t>
  </si>
  <si>
    <t>Муфта разъемная с накидной гайкой 1"ВР х 1"ВР никелированная Comtek</t>
  </si>
  <si>
    <t>112.17.320</t>
  </si>
  <si>
    <t>Муфта разъемная с накидной гайкой 1 1/4"ВР х 1 1/4"ВР никелированная Comtek</t>
  </si>
  <si>
    <t>112.04.200</t>
  </si>
  <si>
    <t>112.04.250</t>
  </si>
  <si>
    <t>112.04.251</t>
  </si>
  <si>
    <t>112.03.150</t>
  </si>
  <si>
    <t>112.03.200</t>
  </si>
  <si>
    <t>112.03.250</t>
  </si>
  <si>
    <t>112.03.320</t>
  </si>
  <si>
    <t>112.03.400</t>
  </si>
  <si>
    <t>112.03.500</t>
  </si>
  <si>
    <t>112.02.200</t>
  </si>
  <si>
    <t>112.02.250</t>
  </si>
  <si>
    <t>112.02.251</t>
  </si>
  <si>
    <t>112.02.322</t>
  </si>
  <si>
    <t>112.02.402</t>
  </si>
  <si>
    <t>112.01.150</t>
  </si>
  <si>
    <t>112.01.200</t>
  </si>
  <si>
    <t>112.01.250</t>
  </si>
  <si>
    <t>112.01.320</t>
  </si>
  <si>
    <t>112.01.400</t>
  </si>
  <si>
    <t>112.01.500</t>
  </si>
  <si>
    <t>112.05.200</t>
  </si>
  <si>
    <t>112.05.251</t>
  </si>
  <si>
    <t>112.05.322</t>
  </si>
  <si>
    <t>112.14.150</t>
  </si>
  <si>
    <t>Разъемное соединение 1/2"ВР х 1/2"НР никелированное Comtek</t>
  </si>
  <si>
    <t>112.14.200</t>
  </si>
  <si>
    <t>Разъемное соединение 3/4"ВР х 3/4"НР никелированное Comtek</t>
  </si>
  <si>
    <t>112.14.250</t>
  </si>
  <si>
    <t>Разъемное соединение 1"ВР х 1"НР никелированное Comtek</t>
  </si>
  <si>
    <t>112.14.320</t>
  </si>
  <si>
    <t>Разъемное соединение 1 1/4"ВР х 1 1/4"НР никелированное Comtek</t>
  </si>
  <si>
    <t>112.14.400</t>
  </si>
  <si>
    <t>Разъемное соединение 1 1/2"ВР х 1 1/2"НР никелированное Comtek</t>
  </si>
  <si>
    <t>112.14.500</t>
  </si>
  <si>
    <t>Разъемное соединение 2"ВР х 2"НР никелированное Comtek</t>
  </si>
  <si>
    <t>112.16.150</t>
  </si>
  <si>
    <t>Разъемное соединение 1/2"НР х 1/2"НР никелированное Comtek</t>
  </si>
  <si>
    <t>112.16.200</t>
  </si>
  <si>
    <t>Разъемное соединение 3/4"НР х 3/4"НР никелированное Comtek</t>
  </si>
  <si>
    <t>112.10.200</t>
  </si>
  <si>
    <t>Тройник редукционный 3/4"ВР х 1/2"ВР х 3/4"ВР никелированный Comtek</t>
  </si>
  <si>
    <t>112.10.250</t>
  </si>
  <si>
    <t>Тройник редукционный 1"ВР х 1/2"ВР х 1"ВР никелированный Comtek</t>
  </si>
  <si>
    <t>112.10.251</t>
  </si>
  <si>
    <t>Тройник редукционный 1"ВР х 3/4"ВР х 1"ВР никелированный Comtek</t>
  </si>
  <si>
    <t>112.10.320</t>
  </si>
  <si>
    <t>Тройник редукционный 1 1/4"ВР х 1/2"ВР х 1 1/4"ВР никелированный Comtek</t>
  </si>
  <si>
    <t>112.10.321</t>
  </si>
  <si>
    <t>Тройник редукционный 1 1/4"ВР х 3/4"ВР х 1 1/4"ВР никелированный Comtek</t>
  </si>
  <si>
    <t>112.10.322</t>
  </si>
  <si>
    <t>Тройник редукционный 1 1/4"ВР х 1"ВР х 1 1/4"ВР никелированный Comtek</t>
  </si>
  <si>
    <t>112.12.150</t>
  </si>
  <si>
    <t>Тройник 1/2"ВР х 1/2"НР х 1/2"ВР никелированный Comtek</t>
  </si>
  <si>
    <t>112.09.150</t>
  </si>
  <si>
    <t>Тройник 1/2"ВР никелированный Comtek</t>
  </si>
  <si>
    <t>112.09.200</t>
  </si>
  <si>
    <t>Тройник 3/4"ВР никелированный Comtek</t>
  </si>
  <si>
    <t>112.09.250</t>
  </si>
  <si>
    <t>Тройник 1"ВР никелированный Comtek</t>
  </si>
  <si>
    <t>112.09.320</t>
  </si>
  <si>
    <t>Тройник 1 1/4"ВР никелированный Comtek</t>
  </si>
  <si>
    <t>112.09.400</t>
  </si>
  <si>
    <t>Тройник 1 1/2"ВР никелированный Comtek</t>
  </si>
  <si>
    <t>112.09.500</t>
  </si>
  <si>
    <t>Тройник 2"ВР никелированный Comtek</t>
  </si>
  <si>
    <t>112.11.150</t>
  </si>
  <si>
    <t>Тройник 1/2"НР никелированный Comtek</t>
  </si>
  <si>
    <t>112.15.150</t>
  </si>
  <si>
    <t>Угловое разъемное соединение 1/2"ВР х 1/2"НР никелированное Comtek</t>
  </si>
  <si>
    <t>112.15.200</t>
  </si>
  <si>
    <t>Угловое разъемное соединение 3/4"ВР х 3/4"НР никелированное Comtek</t>
  </si>
  <si>
    <t>112.15.250</t>
  </si>
  <si>
    <t>Угловое разъемное соединение 1"ВР х 1"НР никелированное Comtek</t>
  </si>
  <si>
    <t>112.15.320</t>
  </si>
  <si>
    <t>Угловое разъемное соединение 1 1/4"ВР х 1 1/4"НР никелированное Comtek</t>
  </si>
  <si>
    <t>112.07.150</t>
  </si>
  <si>
    <t>Угольник 1/2"ВР х 1/2"НР никелированный Comtek</t>
  </si>
  <si>
    <t>112.07.200</t>
  </si>
  <si>
    <t>Угольник 3/4"ВР х 3/4"НР никелированный Comtek</t>
  </si>
  <si>
    <t>112.07.250</t>
  </si>
  <si>
    <t>Угольник 1"ВР х 1"НР никелированный Comtek</t>
  </si>
  <si>
    <t>112.07.320</t>
  </si>
  <si>
    <t>Угольник 1 1/4"ВР х 1 1/4"НР никелированный Comtek</t>
  </si>
  <si>
    <t>112.07.400</t>
  </si>
  <si>
    <t>Угольник 1 1/2"ВР х 1 1/2"НР никелированный Comtek</t>
  </si>
  <si>
    <t>112.07.500</t>
  </si>
  <si>
    <t>Угольник 2"ВР х 2"НР никелированный Comtek</t>
  </si>
  <si>
    <t>112.06.150</t>
  </si>
  <si>
    <t>Угольник 1/2"ВР никелированный Comtek</t>
  </si>
  <si>
    <t>112.06.200</t>
  </si>
  <si>
    <t>Угольник 3/4"ВР никелированный Comtek</t>
  </si>
  <si>
    <t>112.06.250</t>
  </si>
  <si>
    <t>Угольник 1"ВР никелированный Comtek</t>
  </si>
  <si>
    <t>112.06.320</t>
  </si>
  <si>
    <t>Угольник 1 1/4"ВР никелированный Comtek</t>
  </si>
  <si>
    <t>112.06.400</t>
  </si>
  <si>
    <t>Угольник 1 1/2"ВР никелированный Comtek</t>
  </si>
  <si>
    <t>112.06.500</t>
  </si>
  <si>
    <t>Угольник 2"ВР никелированный Comtek</t>
  </si>
  <si>
    <t>112.08.150</t>
  </si>
  <si>
    <t>Угольник 1/2"НР х 1/2"НР никелированный Comtek</t>
  </si>
  <si>
    <t>112.08.200</t>
  </si>
  <si>
    <t>Угольник 3/4"НР х 3/4"НР никелированный Comtek</t>
  </si>
  <si>
    <t>112.08.250</t>
  </si>
  <si>
    <t>Угольник 1"НР х 1"НР никелированныйComtek</t>
  </si>
  <si>
    <t>112.21.152</t>
  </si>
  <si>
    <t>Удлинитель 1/2"ВР х 1/2"НР 10 мм никелированный Comtek</t>
  </si>
  <si>
    <t>112.21.153</t>
  </si>
  <si>
    <t>112.21.154</t>
  </si>
  <si>
    <t>Удлинитель 1/2"ВР х 1/2"НР 15 мм никелированный Comtek</t>
  </si>
  <si>
    <t>Удлинитель 1/2"ВР х 1/2"НР 20 мм никелированный Comtek</t>
  </si>
  <si>
    <t>112.21.156</t>
  </si>
  <si>
    <t>Удлинитель 1/2"ВР х 1/2"НР 30 мм никелированный Comtek</t>
  </si>
  <si>
    <t>112.21.160</t>
  </si>
  <si>
    <t>Удлинитель 1/2"ВР х 1/2"НР 50 мм никелированный Comtek</t>
  </si>
  <si>
    <t>112.21.203</t>
  </si>
  <si>
    <t>Удлинитель 3/4"ВР х 3/4"НР 15 мм никелированный Comtek</t>
  </si>
  <si>
    <t>112.21.204</t>
  </si>
  <si>
    <t>Удлинитель 3/4"ВР х 3/4"НР 20 мм никелированный Comtek</t>
  </si>
  <si>
    <t>112.21.205</t>
  </si>
  <si>
    <t>Удлинитель 3/4"ВР х 3/4"НР 25 мм никелированный Comtek</t>
  </si>
  <si>
    <t>112.21.206</t>
  </si>
  <si>
    <t>Удлинитель 3/4"ВР х 3/4"НР 30 мм никелированный Comtek</t>
  </si>
  <si>
    <t>112.21.208</t>
  </si>
  <si>
    <t>Удлинитель 3/4"ВР х 3/4"НР 40 мм никелированный Comtek</t>
  </si>
  <si>
    <t>112.21.210</t>
  </si>
  <si>
    <t>Удлинитель 3/4"ВР х 3/4"НР 50 мм никелированный Comtek</t>
  </si>
  <si>
    <t>112.21.212</t>
  </si>
  <si>
    <t>Удлинитель 3/4"ВР х 3/4"НР 60 мм никелированный Comtek</t>
  </si>
  <si>
    <t>112.21.216</t>
  </si>
  <si>
    <t>Удлинитель 3/4"ВР х 3/4"НР 80 мм никелированный Comtek</t>
  </si>
  <si>
    <t>112.21.220</t>
  </si>
  <si>
    <t>Удлинитель 3/4"ВР х 3/4"НР 100 мм никелированный Comtek</t>
  </si>
  <si>
    <t>112.20.200</t>
  </si>
  <si>
    <t>112.20.250</t>
  </si>
  <si>
    <t>112.20.251</t>
  </si>
  <si>
    <t>112.20.322</t>
  </si>
  <si>
    <t>112.20.402</t>
  </si>
  <si>
    <t>112.20.403</t>
  </si>
  <si>
    <t>112.20.503</t>
  </si>
  <si>
    <t>112.20.504</t>
  </si>
  <si>
    <t>110.14.160</t>
  </si>
  <si>
    <t>Евроконус компрессионный 16х1/2" Comtek</t>
  </si>
  <si>
    <t>110.14.161</t>
  </si>
  <si>
    <t>Евроконус компрессионный 16х3/4" Comtek</t>
  </si>
  <si>
    <t>110.14.201</t>
  </si>
  <si>
    <t>Евроконус компрессионный 20х3/4" Comtek</t>
  </si>
  <si>
    <t>111.14.161</t>
  </si>
  <si>
    <t>111.14.201</t>
  </si>
  <si>
    <t>111.14.202</t>
  </si>
  <si>
    <t>Евроконус пресс 16х3/4" Comtek</t>
  </si>
  <si>
    <t>Евроконус пресс 16х1/2" Comtek</t>
  </si>
  <si>
    <t>Евроконус пресс 20х3/4" Comtek</t>
  </si>
  <si>
    <t>Евроконус пресс 20х1/2" Comtek</t>
  </si>
  <si>
    <t>Футорка 3/4"НР x 1/2"ВР никелированная Comtek</t>
  </si>
  <si>
    <t>Футорка 1"НР x 1/2"ВР никелированная Comtek</t>
  </si>
  <si>
    <t>Футорка 1"НР x 3/4"ВР никелированная Comtek</t>
  </si>
  <si>
    <t>Футорка 1 1/4"НР x 1"ВР никелированная Comtek</t>
  </si>
  <si>
    <t>Футорка 1 1/2"НР x 1"ВР никелированная Comtek</t>
  </si>
  <si>
    <t>Футорка 1 1/2"НР x 1 1/4"ВР никелированная Comtek</t>
  </si>
  <si>
    <t>Футорка 2"НР x 1 1/4"ВР никелированная Comtek</t>
  </si>
  <si>
    <t>Футорка 2"НР x 1 1/2"ВР никелированная Comtek</t>
  </si>
  <si>
    <t>Ниппель 1/2"НР никелированный Comtek</t>
  </si>
  <si>
    <t>Ниппель 3/4"НР никелированный Comtek</t>
  </si>
  <si>
    <t>Ниппель 1"НР никелированный Comtek</t>
  </si>
  <si>
    <t>Ниппель 1 1/4"НР никелированный Comtek</t>
  </si>
  <si>
    <t>Ниппель 1 1/2"НР никелированный Comtek</t>
  </si>
  <si>
    <t>Ниппель 2"НР никелированный Comtek</t>
  </si>
  <si>
    <t>Ниппель редукционный 3/4"НР х 1/2"НР никелированный Comtek</t>
  </si>
  <si>
    <t>Ниппель редукционный 1"НР х 1/2"НР никелированный Comtek</t>
  </si>
  <si>
    <t>Ниппель редукционный 1"НР х 3/4"НР никелированный Comtek</t>
  </si>
  <si>
    <t>Ниппель редукционный 1 1/4"НР х 1"НР никелированный Comtek</t>
  </si>
  <si>
    <t>Ниппель редукционный 1 1/2"НР х 1"НР никелированный Comtek</t>
  </si>
  <si>
    <t>Муфта 1/2"ВР никелированная Comtek</t>
  </si>
  <si>
    <t>Муфта 3/4"ВР никелированная Comtek</t>
  </si>
  <si>
    <t>Муфта 1"ВР никелированная Comtek</t>
  </si>
  <si>
    <t>Муфта 1 1/4"ВР никелированная Comtek</t>
  </si>
  <si>
    <t>Муфта 1 1/2"ВР никелированная Comtek</t>
  </si>
  <si>
    <t>Муфта 2"ВР никелированная Comtek</t>
  </si>
  <si>
    <t>Муфта редукционная 3/4"ВР х 1/2"ВР никелированная Comtek</t>
  </si>
  <si>
    <t>Муфта редукционная 1"ВР х 1/2"ВР никелированная Comtek</t>
  </si>
  <si>
    <t>Муфта редукционная 1"ВР х 3/4"ВР никелированная Comtek</t>
  </si>
  <si>
    <t>Переходник 3/4"ВР x 1/2"НР никелированный Comtek</t>
  </si>
  <si>
    <t>Переходник 1"ВР x 3/4"НР никелированный Comtek</t>
  </si>
  <si>
    <t>Переходник 1 1/4"ВР x 1"НР никелированный Comtek</t>
  </si>
  <si>
    <t>Шаровой кран 1/2"ВР х 1/2"ВР "ручка" Comtek</t>
  </si>
  <si>
    <t>Шаровой кран 3/4"ВР х 3/4"ВР "ручка" Comtek</t>
  </si>
  <si>
    <t>Шаровой кран 1"ВР х 1"ВР "ручка" Comtek</t>
  </si>
  <si>
    <t>Шаровой кран 1/2"ВР х 1/2"ВР "бабочка" Comtek</t>
  </si>
  <si>
    <t>Шаровой кран 3/4"ВР х 3/4"ВР "бабочка" Comtek</t>
  </si>
  <si>
    <t>Шаровой кран 1"ВР х 1"ВР "бабочка" Comtek</t>
  </si>
  <si>
    <t>Шаровой кран 1/2"ВР х 1/2"НР "ручка" Comtek</t>
  </si>
  <si>
    <t>Шаровой кран 3/4"ВР х 3/4"НР "ручка" Comtek</t>
  </si>
  <si>
    <t>Шаровой кран 1"ВР х 1"НР "ручка" Comtek</t>
  </si>
  <si>
    <t>Шаровой кран 1/2"ВР х 1/2"НР "бабочка" Comtek</t>
  </si>
  <si>
    <t>Шаровой кран 3/4"ВР х 3/4"НР "бабочка" Comtek</t>
  </si>
  <si>
    <t>Шаровой кран 1"ВР х 1"НР "бабочка" Comtek</t>
  </si>
  <si>
    <t>Шаровой кран 1/2"НР х 1/2"НР "бабочка" Comtek</t>
  </si>
  <si>
    <t>Шаровой кран 3/4"НР х 3/4"НР "бабочка" Comtek</t>
  </si>
  <si>
    <t>Шаровой кран 1"НР х 1"НР "бабочка" Comtek</t>
  </si>
  <si>
    <t>Шаровой кран  с полусгоном 1/2"НР х 1/2"ВР "бабочка" Comtek</t>
  </si>
  <si>
    <t>Шаровой кран  с полусгоном 3/4"НР х 3/4"ВР "бабочка" Comtek</t>
  </si>
  <si>
    <t>Шаровой кран  с полусгоном 1"НР х 1"ВР "бабочка" Comtek</t>
  </si>
  <si>
    <t>Шаровой кран угловой с полусгоном 1/2"НР х 1/2"ВР "бабочка" Comtek</t>
  </si>
  <si>
    <t>Шаровой кран угловой с полусгоном 3/4"НР х 3/4"ВР "бабочка" Comtek</t>
  </si>
  <si>
    <t>Шаровой кран угловой с полусгоном 1"НР х 1"ВР "бабочка" Comtek</t>
  </si>
  <si>
    <t>Шаровой кран с дренажем и возд.  1/2"ВР х 1/2"ВР "ручка" Comtek</t>
  </si>
  <si>
    <t>Шаровой кран с дренажем и возд.  3/4"ВР х 3/4"ВР "ручка" Comtek</t>
  </si>
  <si>
    <t>Шаровой кран с дренажем и возд.  1"ВР х 1"ВР "ручка" Comtek</t>
  </si>
  <si>
    <t>Шаровой кран с дренажем 1/2"НР Comtek</t>
  </si>
  <si>
    <t>Шаровой кран с удлиненной рукояткой 3/4"ВР х 3/4"НР Comtek</t>
  </si>
  <si>
    <t>Шаровой кран с удлиненной рукояткой 1"ВР х 1"НР Comtek</t>
  </si>
  <si>
    <t>20/160</t>
  </si>
  <si>
    <t>20/100</t>
  </si>
  <si>
    <t>5/15</t>
  </si>
  <si>
    <t>3/9</t>
  </si>
  <si>
    <t>20/120</t>
  </si>
  <si>
    <t>10/30</t>
  </si>
  <si>
    <t>20/80</t>
  </si>
  <si>
    <t>1/6</t>
  </si>
  <si>
    <t>5/35</t>
  </si>
  <si>
    <t>4/12</t>
  </si>
  <si>
    <t>3/6</t>
  </si>
  <si>
    <t>1/4</t>
  </si>
  <si>
    <t>10/20</t>
  </si>
  <si>
    <t>4/16</t>
  </si>
  <si>
    <t>3/12</t>
  </si>
  <si>
    <t>2/8</t>
  </si>
  <si>
    <t>20/240</t>
  </si>
  <si>
    <t>10/170</t>
  </si>
  <si>
    <t>10/130</t>
  </si>
  <si>
    <t>20/60</t>
  </si>
  <si>
    <t>15/75</t>
  </si>
  <si>
    <t>3/15</t>
  </si>
  <si>
    <t>10/90</t>
  </si>
  <si>
    <t>1/50</t>
  </si>
  <si>
    <t>1/12</t>
  </si>
  <si>
    <t>1/18</t>
  </si>
  <si>
    <t>1/8</t>
  </si>
  <si>
    <t xml:space="preserve">5. Шаровые краны </t>
  </si>
  <si>
    <t>190.01.320</t>
  </si>
  <si>
    <t>Пресс-инструмент аккумуляторный с клещами 16х2, 20х2, 26х3, 32х3, профиль обжима "ТН", Compipe</t>
  </si>
  <si>
    <t>190.02.320</t>
  </si>
  <si>
    <t>Пресс-инструмент ручной с губками 16х2, 20х2, 26х3, 32х3, профиль обжима "ТН", Compipe</t>
  </si>
  <si>
    <t>190.02.200</t>
  </si>
  <si>
    <t>Пресс-инструмент ручной с губками 16х2, 20х2, профиль обжима "ТН", Compipe</t>
  </si>
  <si>
    <t>100.01.032</t>
  </si>
  <si>
    <t>Шаровой кран 1" 1/4 ВР х 1" 1/4  ВР "ручка" Comtek</t>
  </si>
  <si>
    <t>100.01.040</t>
  </si>
  <si>
    <t>Шаровой кран 1" 1/2 ВР х 1" 1/2  ВР "ручка" Comtek</t>
  </si>
  <si>
    <t>100.04.132</t>
  </si>
  <si>
    <t>Шаровой кран с полусгоном 1 1/4" НР х 1 1/4" ВР "бабочка" Comtek</t>
  </si>
  <si>
    <t>192.50.200</t>
  </si>
  <si>
    <t>Инструмент скобозабивной для монтажа водяных теплых полов, Compipe</t>
  </si>
  <si>
    <t>192.02.200</t>
  </si>
  <si>
    <t>1620600-5</t>
  </si>
  <si>
    <t>Труба PERT/EVOH с антидиффузионным слоем 16,0 х 2,0 Compipe бухта 600 м</t>
  </si>
  <si>
    <t>120.80.504</t>
  </si>
  <si>
    <t>120.80.506</t>
  </si>
  <si>
    <t>120.80.508</t>
  </si>
  <si>
    <t>120.80.510</t>
  </si>
  <si>
    <t>120.80.512</t>
  </si>
  <si>
    <t>120.80.354</t>
  </si>
  <si>
    <t>120.80.356</t>
  </si>
  <si>
    <t>120.80.358</t>
  </si>
  <si>
    <t>120.80.360</t>
  </si>
  <si>
    <t>120.80.362</t>
  </si>
  <si>
    <t>130.80.504</t>
  </si>
  <si>
    <t>130.80.506 </t>
  </si>
  <si>
    <t>130.80.508</t>
  </si>
  <si>
    <t>130.80.510</t>
  </si>
  <si>
    <t>130.80.512</t>
  </si>
  <si>
    <t>Алюминиевый радиатор Compipe Al 500/80  4 секции</t>
  </si>
  <si>
    <t xml:space="preserve">Алюминиевый радиатор Compipe Al 500/80  6 секций  </t>
  </si>
  <si>
    <t>Алюминиевый радиатор Compipe Al 500/80  8 секций</t>
  </si>
  <si>
    <t>Алюминиевый радиатор Compipe Al 500/80  10 секций</t>
  </si>
  <si>
    <t xml:space="preserve">Алюминиевый радиатор Compipe Al 500/80  12 секций </t>
  </si>
  <si>
    <t>Алюминиевый радиатор Compipe Al 350/80   4 секции</t>
  </si>
  <si>
    <t>Алюминиевый радиатор Compipe Al 350/80   6 секций</t>
  </si>
  <si>
    <t xml:space="preserve"> Алюминиевый радиатор Compipe Al 350/80   8 секций</t>
  </si>
  <si>
    <t>Алюминиевый радиатор Compipe Al 350/80    10 секций</t>
  </si>
  <si>
    <t>Биметаллический радиатор Compipe Bi 500/80   4 секции</t>
  </si>
  <si>
    <t>Биметаллический радиатор Compipe Bi 500/80   6 секций</t>
  </si>
  <si>
    <t>Биметаллический радиатор Compipe Bi 500/80   8 секций</t>
  </si>
  <si>
    <t>Биметаллический радиатор Compipe Bi 500/80   10 секций</t>
  </si>
  <si>
    <t>Биметаллический радиатор Compipe Bi 500/80   12 секций</t>
  </si>
  <si>
    <t>6. Радиаторы алюминиевые</t>
  </si>
  <si>
    <t>Алюминиевый радиатор Compipe Al 350/80   12 секций</t>
  </si>
  <si>
    <t>7. Радиаторы биметаллические</t>
  </si>
  <si>
    <t>Муфта компрессионная с внутренней резьбой 16х3/4" Comtek</t>
  </si>
  <si>
    <t>110.02.161</t>
  </si>
  <si>
    <t>Муфта компрессионная с внутренней резьбой 32х1" Comtek</t>
  </si>
  <si>
    <t>110.02.320</t>
  </si>
  <si>
    <t>Муфта компрессионная с наружной резьбой 16х3/4" Comtek</t>
  </si>
  <si>
    <t>110.03.161</t>
  </si>
  <si>
    <t>Муфта компрессионная с наружной резьбой 32х1" Comtek</t>
  </si>
  <si>
    <t>110.03.320</t>
  </si>
  <si>
    <t>Угольник компрессионный с внутренней резьбой 32х1" Comtek</t>
  </si>
  <si>
    <t>110.06.320</t>
  </si>
  <si>
    <t>Угольник компрессионный с наружной резьбой 32х1" Comtek</t>
  </si>
  <si>
    <t>110.07.320</t>
  </si>
  <si>
    <t>Тройник компрессионный с внутренней резьбой 16х1/2"х16</t>
  </si>
  <si>
    <t>Тройник компрессионный с внутренней резьбой 20х1/2"х20</t>
  </si>
  <si>
    <t>Тройник компрессионный с внутренней резьбой 20х3/4"х20</t>
  </si>
  <si>
    <t>110.11.161</t>
  </si>
  <si>
    <t>110.11.201</t>
  </si>
  <si>
    <t>110.11.202</t>
  </si>
  <si>
    <t>Тройник компрессионный с наружной резьбой 16х1/2"х16</t>
  </si>
  <si>
    <t>Тройник компрессионный с наружной резьбой 20х1/2"х20</t>
  </si>
  <si>
    <t>Тройник компрессионный с наружной резьбой 20х3/4"х20</t>
  </si>
  <si>
    <t>110.12.161</t>
  </si>
  <si>
    <t>110.12.201</t>
  </si>
  <si>
    <t>110.12.202</t>
  </si>
  <si>
    <t>Муфта пресс с внутренней резьбой 16х3/4" Comtek</t>
  </si>
  <si>
    <t>111.02.161</t>
  </si>
  <si>
    <t>Муфта пресс с внутренней резьбой 32х1" Comtek</t>
  </si>
  <si>
    <t>111.02.320</t>
  </si>
  <si>
    <t>Муфта пресс с наружной резьбой 16х3/4" Comtek</t>
  </si>
  <si>
    <t>111.03.161</t>
  </si>
  <si>
    <t>Муфта пресс с наружной резьбой 32х1" Comtek</t>
  </si>
  <si>
    <t>111.03.320</t>
  </si>
  <si>
    <t>Муфта пресс переходная 26х16 Comtek</t>
  </si>
  <si>
    <t>111.04.262</t>
  </si>
  <si>
    <t>Угольник пресс с внутренней резьбой 20х1/2" Comtek</t>
  </si>
  <si>
    <t>111.06.200</t>
  </si>
  <si>
    <t>Угольник пресс с внутренней резьбой 26х1" Comtek</t>
  </si>
  <si>
    <t>Угольник пресс с внутренней резьбой 32х1" Comtek</t>
  </si>
  <si>
    <t>111.06.261</t>
  </si>
  <si>
    <t>111.06.320</t>
  </si>
  <si>
    <t>Угольник пресс с наружной резьбой 20х1/2" Comtek</t>
  </si>
  <si>
    <t>111.07.200</t>
  </si>
  <si>
    <t>Угольник пресс с наружной резьбой 26х1" Comtek</t>
  </si>
  <si>
    <t>Угольник пресс с наружной резьбой 32х1" Comtek</t>
  </si>
  <si>
    <t>111.07.261</t>
  </si>
  <si>
    <t>111.07.320</t>
  </si>
  <si>
    <t>Тройник пресс переходной 20х26х20 Comtek</t>
  </si>
  <si>
    <t>Тройник пресс переходной 26х16х20 Comtek</t>
  </si>
  <si>
    <t>111.09.204</t>
  </si>
  <si>
    <t>111.09.260</t>
  </si>
  <si>
    <t>Тройник пресс переходной 26х20х16 Comtek</t>
  </si>
  <si>
    <t>111.09.264</t>
  </si>
  <si>
    <t>Тройник пресс переходной 26х26х20 Comtek</t>
  </si>
  <si>
    <t>111.09.265</t>
  </si>
  <si>
    <t>Тройник пресс переходной 32х20х26 Comtek</t>
  </si>
  <si>
    <t>111.09.323</t>
  </si>
  <si>
    <t>Тройник пресс с внутренней резьбой 16х1/2"х16 Comtek</t>
  </si>
  <si>
    <t>Тройник пресс с внутренней резьбой 20х1/2"х20 Comtek</t>
  </si>
  <si>
    <t>Тройник пресс с внутренней резьбой 20х3/4"х20 Comtek</t>
  </si>
  <si>
    <t>111.11.161</t>
  </si>
  <si>
    <t>111.11.201</t>
  </si>
  <si>
    <t>111.11.202</t>
  </si>
  <si>
    <t>Тройник пресс с наружной резьбой 16х1/2"х16 Comtek</t>
  </si>
  <si>
    <t>Тройник пресс с наружной резьбой 20х1/2"х20 Comtek</t>
  </si>
  <si>
    <t>Тройник пресс с наружной резьбой 20х3/4"х20 Comtek</t>
  </si>
  <si>
    <t>111.12.161</t>
  </si>
  <si>
    <t>111.12.201</t>
  </si>
  <si>
    <t>111.12.202</t>
  </si>
  <si>
    <t>111.14.160</t>
  </si>
  <si>
    <t>111.14.200</t>
  </si>
  <si>
    <t>Ниппель редукционный 1/2" НР х 3/8" НР никелированный Comtek</t>
  </si>
  <si>
    <t>112.02.150</t>
  </si>
  <si>
    <t>Ниппель редукционный 1 1/2" НР х 1 1/4" НР никелированный Comtek</t>
  </si>
  <si>
    <t>Ниппель редукционный 2" НР х 1 " НР никелированный Comtek</t>
  </si>
  <si>
    <t>Ниппель редукционный 2" НР х 1 1/4" НР никелированный Comtek</t>
  </si>
  <si>
    <t>Ниппель редукционный 2" НР х 1 1/2" НР никелированный Comtek</t>
  </si>
  <si>
    <t>112.02.403</t>
  </si>
  <si>
    <t>112.02.404</t>
  </si>
  <si>
    <t>112.02.405</t>
  </si>
  <si>
    <t>112.02.406</t>
  </si>
  <si>
    <t>Муфта редукционная 1/2" ВР х 3/8" ВР никелированная Comtek</t>
  </si>
  <si>
    <t>112.04.150</t>
  </si>
  <si>
    <t>Муфта редукционная 1 1/4" ВР х 1" ВР никелированная Comtek</t>
  </si>
  <si>
    <t>Муфта редукционная 1 1/2" ВР х 1" ВР никелированная Comtek</t>
  </si>
  <si>
    <t>Муфта редукционная 1 1/2" ВР х 1 1/4" ВР никелированная Comtek</t>
  </si>
  <si>
    <t>Муфта редукционная 2" ВР х 1" ВР никелированная Comtek</t>
  </si>
  <si>
    <t>Муфта редукционная 2" ВР х 1 1/4" ВР никелированная Comtek</t>
  </si>
  <si>
    <t>Муфта редукционная 2" ВР х 1 1/2" ВР никелированная Comtek</t>
  </si>
  <si>
    <t>112.04.320</t>
  </si>
  <si>
    <t>112.04.400</t>
  </si>
  <si>
    <t>112.04.401</t>
  </si>
  <si>
    <t>112.04.500</t>
  </si>
  <si>
    <t>112.04.501</t>
  </si>
  <si>
    <t>112.04.502</t>
  </si>
  <si>
    <t>Переходник 1/2" ВР x 3/8" НР никелированный Comtek</t>
  </si>
  <si>
    <t>112.05.150</t>
  </si>
  <si>
    <t>Переходник 1 1/2" ВР x 1" НР никелированный Comtek</t>
  </si>
  <si>
    <t>Переходник 1 1/2" ВР x 1 1/4" НР никелированный Comtek</t>
  </si>
  <si>
    <t>Переходник 2" ВР x 1" НР никелированный Comtek</t>
  </si>
  <si>
    <t>Переходник 2" ВР x 1 1/4" НР никелированный Comtek</t>
  </si>
  <si>
    <t>Переходник 2" ВР x 1 1/2" НР никелированный Comtek</t>
  </si>
  <si>
    <t>112.05.400</t>
  </si>
  <si>
    <t>112.05.401</t>
  </si>
  <si>
    <t>112.05.500</t>
  </si>
  <si>
    <t>112.05.501</t>
  </si>
  <si>
    <t>112.05.502</t>
  </si>
  <si>
    <t>112.20.150</t>
  </si>
  <si>
    <t>8. Комплектующие для радиаторов</t>
  </si>
  <si>
    <t>139.01.150</t>
  </si>
  <si>
    <t>Универсальный комплект для монтажа радиаторов 1'' x 1/2''</t>
  </si>
  <si>
    <t>139.01.200</t>
  </si>
  <si>
    <t xml:space="preserve">Универсальный комплект для монтажа радиаторов 1'' x 3/4'' </t>
  </si>
  <si>
    <t>139.02.009</t>
  </si>
  <si>
    <t>курс (EUR/rub)</t>
  </si>
  <si>
    <t>курс (USD/rub)</t>
  </si>
  <si>
    <t>Скидка</t>
  </si>
  <si>
    <t>Цена
база, у.е.</t>
  </si>
  <si>
    <t>Цена база, руб</t>
  </si>
  <si>
    <t>9. Инструмент</t>
  </si>
  <si>
    <t>10. Теплоизоляция</t>
  </si>
  <si>
    <t>11. Прочее</t>
  </si>
  <si>
    <t>Цена 
со скидкой, руб</t>
  </si>
  <si>
    <t>Цены указаны в у.е, с учетом НДС</t>
  </si>
  <si>
    <t>50/2500</t>
  </si>
  <si>
    <t>Кронштейн анкерный 9х170 мм (за 2 шт.)</t>
  </si>
  <si>
    <t>г.Москва, ул. Южнопортовая , д.5 стр.1-6</t>
  </si>
  <si>
    <t xml:space="preserve">99.07.418 </t>
  </si>
  <si>
    <t xml:space="preserve">99.07.422 </t>
  </si>
  <si>
    <t>2/6</t>
  </si>
  <si>
    <t>1/5</t>
  </si>
  <si>
    <t>1/3</t>
  </si>
  <si>
    <t>2/10</t>
  </si>
  <si>
    <t>1/9</t>
  </si>
  <si>
    <t>1/15</t>
  </si>
  <si>
    <t>1/21</t>
  </si>
  <si>
    <t>Клипса поворотная для трубы Ду 14/16/17/20</t>
  </si>
  <si>
    <t>Фиксатор угла поворота трубы 90 гр 16</t>
  </si>
  <si>
    <t>Футорка 1/2"НР x 3/8"ВР никелированная Comtek</t>
  </si>
  <si>
    <t>Труба металлопластиковая PERT-Al-PERT 1,2,4,5 классы эксплуатации</t>
  </si>
  <si>
    <t xml:space="preserve">1620200-2 </t>
  </si>
  <si>
    <t xml:space="preserve">Труба МП PERT-AL-PERT 16,0 х 2,0 Compipe 200м </t>
  </si>
  <si>
    <t xml:space="preserve">2020100-2 </t>
  </si>
  <si>
    <t xml:space="preserve">Труба МП PERT-AL-PERT 20,0 х 2,0 Compipe 100м </t>
  </si>
  <si>
    <t>Труба PE-Xа/EVOH с антидиффузионным слоем 16,0 х 2,2 Compipe бухта 200 м</t>
  </si>
  <si>
    <t>Труба PE-Xа/EVOH с антидиффузионным слоем 20,0 х 2,8 Compipe бухта 100 м</t>
  </si>
  <si>
    <t>Труба PE-Xа/EVOH с антидиффузионным слоем 25,0 х 3,5 Compipe бухта 50 м</t>
  </si>
  <si>
    <t xml:space="preserve">Труба PE-Xа/EVOH с антидиффузионным слоем 32,0 х 4,4 Compipe бухта 50 м </t>
  </si>
  <si>
    <t xml:space="preserve">1622200-9 </t>
  </si>
  <si>
    <t xml:space="preserve">2028100-9 </t>
  </si>
  <si>
    <t xml:space="preserve">2535050-9 </t>
  </si>
  <si>
    <t xml:space="preserve">3244050-9 </t>
  </si>
  <si>
    <t xml:space="preserve">Труба PE-Xa 16,0x2,2 Compipe бухта 200м </t>
  </si>
  <si>
    <t xml:space="preserve">Труба PE-Xa 20x2,8 Compipe бухта 100м </t>
  </si>
  <si>
    <t xml:space="preserve">Труба PE-Xa 25x3,5 Compipe бухта 50м </t>
  </si>
  <si>
    <t>Труба PE-Xa 32x4,4 Compipe бухта 50м  </t>
  </si>
  <si>
    <t>Труба PE-Xа/EVOH с антидиффузионным слоем 1,2,4,5 классы эксплуатации</t>
  </si>
  <si>
    <t>Труба PE-Xа однослойная 1,2,4,5 классы эксплуатации</t>
  </si>
  <si>
    <t>99.06.928</t>
  </si>
  <si>
    <t>99.06.935</t>
  </si>
  <si>
    <t>Трубки "Тилит Супер Протект-К" толщ. 9, диам.28, дл.2 м.,штанга</t>
  </si>
  <si>
    <t>Трубки "Тилит Супер Протект-К" толщ. 9, диам.35, дл.2 м.,штанга</t>
  </si>
  <si>
    <t>99.05.928</t>
  </si>
  <si>
    <t>99.05.935</t>
  </si>
  <si>
    <t>Трубки "Тилит Супер Протект-С" толщ. 9, диам.28, дл.2 м.,штанга</t>
  </si>
  <si>
    <t>Трубки "Тилит Супер Протект-С" толщ. 9, диам.35, дл.2 м.,штанга</t>
  </si>
  <si>
    <t>1622200-8</t>
  </si>
  <si>
    <t>2028100-8</t>
  </si>
  <si>
    <t>2535050-8</t>
  </si>
  <si>
    <t>3244050-8</t>
  </si>
  <si>
    <t xml:space="preserve">192.02.320 </t>
  </si>
  <si>
    <t xml:space="preserve">Ножницы для труб диаметром до 32, Compipe </t>
  </si>
  <si>
    <t>ООО "ГК Компайп"</t>
  </si>
  <si>
    <t xml:space="preserve">Фиксатор угла поворота трубы 90 гр. Ду 18-22 мм </t>
  </si>
  <si>
    <t>99.04.023</t>
  </si>
  <si>
    <t>99.04.024</t>
  </si>
  <si>
    <t>Лента ТПЛ Тилит красная 48мм*50м (упак=24шт)</t>
  </si>
  <si>
    <t>Лента ТПЛ Тилит синяя 48мм*50м (упак=24шт)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</si>
</sst>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_&quot;р.&quot;"/>
    <numFmt numFmtId="165" formatCode="#,##0.00\ _₽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"/>
    <numFmt numFmtId="174" formatCode="_-* #,##0.000\ _₽_-;\-* #,##0.000\ _₽_-;_-* &quot;-&quot;??\ _₽_-;_-@_-"/>
    <numFmt numFmtId="17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4" borderId="10" xfId="53" applyFont="1" applyFill="1" applyBorder="1" applyAlignment="1">
      <alignment horizontal="left" vertical="center" wrapText="1"/>
      <protection/>
    </xf>
    <xf numFmtId="0" fontId="1" fillId="34" borderId="10" xfId="53" applyFont="1" applyFill="1" applyBorder="1" applyAlignment="1">
      <alignment vertical="top" wrapText="1"/>
      <protection/>
    </xf>
    <xf numFmtId="2" fontId="28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vertical="center"/>
    </xf>
    <xf numFmtId="2" fontId="28" fillId="0" borderId="13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/>
    </xf>
    <xf numFmtId="2" fontId="28" fillId="0" borderId="14" xfId="0" applyNumberFormat="1" applyFont="1" applyFill="1" applyBorder="1" applyAlignment="1">
      <alignment/>
    </xf>
    <xf numFmtId="0" fontId="57" fillId="0" borderId="0" xfId="0" applyFont="1" applyAlignment="1">
      <alignment horizontal="right"/>
    </xf>
    <xf numFmtId="0" fontId="31" fillId="0" borderId="10" xfId="0" applyFont="1" applyBorder="1" applyAlignment="1">
      <alignment horizontal="left"/>
    </xf>
    <xf numFmtId="2" fontId="2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 vertical="center"/>
    </xf>
    <xf numFmtId="2" fontId="28" fillId="0" borderId="16" xfId="0" applyNumberFormat="1" applyFont="1" applyFill="1" applyBorder="1" applyAlignment="1">
      <alignment/>
    </xf>
    <xf numFmtId="2" fontId="28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vertical="center"/>
    </xf>
    <xf numFmtId="2" fontId="28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9" fontId="4" fillId="0" borderId="17" xfId="0" applyNumberFormat="1" applyFont="1" applyFill="1" applyBorder="1" applyAlignment="1">
      <alignment horizontal="left" vertical="center"/>
    </xf>
    <xf numFmtId="0" fontId="0" fillId="0" borderId="17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right" vertical="center"/>
    </xf>
    <xf numFmtId="0" fontId="1" fillId="34" borderId="10" xfId="53" applyFont="1" applyFill="1" applyBorder="1" applyAlignment="1">
      <alignment vertical="center" wrapText="1"/>
      <protection/>
    </xf>
    <xf numFmtId="0" fontId="0" fillId="33" borderId="12" xfId="0" applyFont="1" applyFill="1" applyBorder="1" applyAlignment="1">
      <alignment wrapText="1"/>
    </xf>
    <xf numFmtId="0" fontId="58" fillId="0" borderId="19" xfId="0" applyFont="1" applyBorder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2" fontId="28" fillId="0" borderId="15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35" borderId="10" xfId="0" applyNumberFormat="1" applyFont="1" applyFill="1" applyBorder="1" applyAlignment="1" applyProtection="1">
      <alignment/>
      <protection locked="0"/>
    </xf>
    <xf numFmtId="2" fontId="0" fillId="35" borderId="10" xfId="0" applyNumberFormat="1" applyFont="1" applyFill="1" applyBorder="1" applyAlignment="1" applyProtection="1">
      <alignment vertical="center"/>
      <protection locked="0"/>
    </xf>
    <xf numFmtId="2" fontId="0" fillId="35" borderId="13" xfId="0" applyNumberFormat="1" applyFont="1" applyFill="1" applyBorder="1" applyAlignment="1" applyProtection="1">
      <alignment/>
      <protection locked="0"/>
    </xf>
    <xf numFmtId="2" fontId="0" fillId="35" borderId="21" xfId="0" applyNumberFormat="1" applyFont="1" applyFill="1" applyBorder="1" applyAlignment="1" applyProtection="1">
      <alignment vertical="center"/>
      <protection locked="0"/>
    </xf>
    <xf numFmtId="2" fontId="0" fillId="33" borderId="12" xfId="0" applyNumberFormat="1" applyFont="1" applyFill="1" applyBorder="1" applyAlignment="1" applyProtection="1">
      <alignment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28" fillId="0" borderId="1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wrapText="1"/>
    </xf>
    <xf numFmtId="0" fontId="58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5" fillId="0" borderId="14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2" fontId="28" fillId="0" borderId="13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3" xfId="0" applyNumberFormat="1" applyFont="1" applyFill="1" applyBorder="1" applyAlignment="1" applyProtection="1">
      <alignment/>
      <protection locked="0"/>
    </xf>
    <xf numFmtId="0" fontId="58" fillId="0" borderId="15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2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36" fillId="0" borderId="15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58" fillId="0" borderId="19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6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1" fillId="34" borderId="13" xfId="53" applyFont="1" applyFill="1" applyBorder="1" applyAlignment="1">
      <alignment vertical="top" wrapText="1"/>
      <protection/>
    </xf>
    <xf numFmtId="0" fontId="1" fillId="34" borderId="14" xfId="53" applyFont="1" applyFill="1" applyBorder="1" applyAlignment="1">
      <alignment vertical="top" wrapText="1"/>
      <protection/>
    </xf>
    <xf numFmtId="2" fontId="28" fillId="0" borderId="10" xfId="0" applyNumberFormat="1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left" vertical="center" wrapText="1"/>
      <protection/>
    </xf>
    <xf numFmtId="2" fontId="28" fillId="33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/>
    </xf>
    <xf numFmtId="2" fontId="28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left" vertical="center" wrapText="1"/>
    </xf>
    <xf numFmtId="0" fontId="28" fillId="34" borderId="10" xfId="53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/>
    </xf>
    <xf numFmtId="9" fontId="0" fillId="0" borderId="0" xfId="0" applyNumberFormat="1" applyAlignment="1">
      <alignment/>
    </xf>
    <xf numFmtId="2" fontId="45" fillId="36" borderId="24" xfId="58" applyNumberFormat="1" applyFont="1" applyFill="1" applyBorder="1" applyAlignment="1" applyProtection="1">
      <alignment horizontal="right"/>
      <protection locked="0"/>
    </xf>
    <xf numFmtId="2" fontId="45" fillId="36" borderId="25" xfId="58" applyNumberFormat="1" applyFont="1" applyFill="1" applyBorder="1" applyAlignment="1" applyProtection="1">
      <alignment horizontal="right"/>
      <protection locked="0"/>
    </xf>
    <xf numFmtId="10" fontId="59" fillId="36" borderId="26" xfId="0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8" fillId="0" borderId="15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left" vertical="center" wrapText="1"/>
    </xf>
    <xf numFmtId="2" fontId="28" fillId="0" borderId="16" xfId="0" applyNumberFormat="1" applyFont="1" applyBorder="1" applyAlignment="1">
      <alignment horizontal="left" vertical="center" wrapText="1"/>
    </xf>
    <xf numFmtId="2" fontId="28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5" fillId="0" borderId="15" xfId="0" applyFont="1" applyBorder="1" applyAlignment="1">
      <alignment vertical="center"/>
    </xf>
    <xf numFmtId="0" fontId="45" fillId="0" borderId="17" xfId="0" applyFont="1" applyBorder="1" applyAlignment="1">
      <alignment/>
    </xf>
    <xf numFmtId="0" fontId="29" fillId="0" borderId="1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36" fillId="0" borderId="19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jpeg" /><Relationship Id="rId28" Type="http://schemas.openxmlformats.org/officeDocument/2006/relationships/image" Target="../media/image31.jpe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37.png" /><Relationship Id="rId35" Type="http://schemas.openxmlformats.org/officeDocument/2006/relationships/image" Target="../media/image38.jpeg" /><Relationship Id="rId36" Type="http://schemas.openxmlformats.org/officeDocument/2006/relationships/image" Target="../media/image39.jpeg" /><Relationship Id="rId37" Type="http://schemas.openxmlformats.org/officeDocument/2006/relationships/image" Target="../media/image40.jpe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51.png" /><Relationship Id="rId49" Type="http://schemas.openxmlformats.org/officeDocument/2006/relationships/image" Target="../media/image52.png" /><Relationship Id="rId50" Type="http://schemas.openxmlformats.org/officeDocument/2006/relationships/image" Target="../media/image53.png" /><Relationship Id="rId51" Type="http://schemas.openxmlformats.org/officeDocument/2006/relationships/image" Target="../media/image54.png" /><Relationship Id="rId52" Type="http://schemas.openxmlformats.org/officeDocument/2006/relationships/image" Target="../media/image55.png" /><Relationship Id="rId53" Type="http://schemas.openxmlformats.org/officeDocument/2006/relationships/image" Target="../media/image56.png" /><Relationship Id="rId54" Type="http://schemas.openxmlformats.org/officeDocument/2006/relationships/image" Target="../media/image57.png" /><Relationship Id="rId55" Type="http://schemas.openxmlformats.org/officeDocument/2006/relationships/image" Target="../media/image58.png" /><Relationship Id="rId56" Type="http://schemas.openxmlformats.org/officeDocument/2006/relationships/image" Target="../media/image59.png" /><Relationship Id="rId57" Type="http://schemas.openxmlformats.org/officeDocument/2006/relationships/image" Target="../media/image60.png" /><Relationship Id="rId58" Type="http://schemas.openxmlformats.org/officeDocument/2006/relationships/image" Target="../media/image61.png" /><Relationship Id="rId59" Type="http://schemas.openxmlformats.org/officeDocument/2006/relationships/image" Target="../media/image62.png" /><Relationship Id="rId60" Type="http://schemas.openxmlformats.org/officeDocument/2006/relationships/image" Target="../media/image63.png" /><Relationship Id="rId61" Type="http://schemas.openxmlformats.org/officeDocument/2006/relationships/image" Target="../media/image64.png" /><Relationship Id="rId62" Type="http://schemas.openxmlformats.org/officeDocument/2006/relationships/image" Target="../media/image65.png" /><Relationship Id="rId63" Type="http://schemas.openxmlformats.org/officeDocument/2006/relationships/image" Target="../media/image66.png" /><Relationship Id="rId64" Type="http://schemas.openxmlformats.org/officeDocument/2006/relationships/image" Target="../media/image67.png" /><Relationship Id="rId65" Type="http://schemas.openxmlformats.org/officeDocument/2006/relationships/image" Target="../media/image68.png" /><Relationship Id="rId66" Type="http://schemas.openxmlformats.org/officeDocument/2006/relationships/image" Target="../media/image69.jpeg" /><Relationship Id="rId67" Type="http://schemas.openxmlformats.org/officeDocument/2006/relationships/image" Target="../media/image70.jpeg" /><Relationship Id="rId68" Type="http://schemas.openxmlformats.org/officeDocument/2006/relationships/image" Target="../media/image71.jpeg" /><Relationship Id="rId69" Type="http://schemas.openxmlformats.org/officeDocument/2006/relationships/image" Target="../media/image72.jpeg" /><Relationship Id="rId70" Type="http://schemas.openxmlformats.org/officeDocument/2006/relationships/image" Target="../media/image73.jpeg" /><Relationship Id="rId71" Type="http://schemas.openxmlformats.org/officeDocument/2006/relationships/image" Target="../media/image74.jpeg" /><Relationship Id="rId72" Type="http://schemas.openxmlformats.org/officeDocument/2006/relationships/image" Target="../media/image75.jpeg" /><Relationship Id="rId73" Type="http://schemas.openxmlformats.org/officeDocument/2006/relationships/image" Target="../media/image76.jpeg" /><Relationship Id="rId74" Type="http://schemas.openxmlformats.org/officeDocument/2006/relationships/image" Target="../media/image77.jpeg" /><Relationship Id="rId75" Type="http://schemas.openxmlformats.org/officeDocument/2006/relationships/image" Target="../media/image78.jpeg" /><Relationship Id="rId76" Type="http://schemas.openxmlformats.org/officeDocument/2006/relationships/image" Target="../media/image79.jpeg" /><Relationship Id="rId77" Type="http://schemas.openxmlformats.org/officeDocument/2006/relationships/image" Target="../media/image80.jpeg" /><Relationship Id="rId78" Type="http://schemas.openxmlformats.org/officeDocument/2006/relationships/image" Target="../media/image81.jpeg" /><Relationship Id="rId79" Type="http://schemas.openxmlformats.org/officeDocument/2006/relationships/image" Target="../media/image82.jpeg" /><Relationship Id="rId80" Type="http://schemas.openxmlformats.org/officeDocument/2006/relationships/image" Target="../media/image1.png" /><Relationship Id="rId81" Type="http://schemas.openxmlformats.org/officeDocument/2006/relationships/image" Target="../media/image3.png" /><Relationship Id="rId82" Type="http://schemas.openxmlformats.org/officeDocument/2006/relationships/image" Target="../media/image8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305</xdr:row>
      <xdr:rowOff>19050</xdr:rowOff>
    </xdr:from>
    <xdr:to>
      <xdr:col>1</xdr:col>
      <xdr:colOff>857250</xdr:colOff>
      <xdr:row>307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17232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312</xdr:row>
      <xdr:rowOff>19050</xdr:rowOff>
    </xdr:from>
    <xdr:to>
      <xdr:col>1</xdr:col>
      <xdr:colOff>828675</xdr:colOff>
      <xdr:row>314</xdr:row>
      <xdr:rowOff>238125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737901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321</xdr:row>
      <xdr:rowOff>161925</xdr:rowOff>
    </xdr:from>
    <xdr:to>
      <xdr:col>1</xdr:col>
      <xdr:colOff>847725</xdr:colOff>
      <xdr:row>324</xdr:row>
      <xdr:rowOff>85725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765905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114300</xdr:rowOff>
    </xdr:from>
    <xdr:to>
      <xdr:col>1</xdr:col>
      <xdr:colOff>828675</xdr:colOff>
      <xdr:row>64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2601575"/>
          <a:ext cx="7715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19050</xdr:rowOff>
    </xdr:from>
    <xdr:to>
      <xdr:col>1</xdr:col>
      <xdr:colOff>828675</xdr:colOff>
      <xdr:row>94</xdr:row>
      <xdr:rowOff>171450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21688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122</xdr:row>
      <xdr:rowOff>152400</xdr:rowOff>
    </xdr:from>
    <xdr:to>
      <xdr:col>1</xdr:col>
      <xdr:colOff>838200</xdr:colOff>
      <xdr:row>127</xdr:row>
      <xdr:rowOff>9525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96132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132</xdr:row>
      <xdr:rowOff>28575</xdr:rowOff>
    </xdr:from>
    <xdr:to>
      <xdr:col>1</xdr:col>
      <xdr:colOff>800100</xdr:colOff>
      <xdr:row>135</xdr:row>
      <xdr:rowOff>180975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4232">
          <a:off x="723900" y="31394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75</xdr:row>
      <xdr:rowOff>28575</xdr:rowOff>
    </xdr:from>
    <xdr:to>
      <xdr:col>1</xdr:col>
      <xdr:colOff>838200</xdr:colOff>
      <xdr:row>78</xdr:row>
      <xdr:rowOff>180975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66306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19050</xdr:rowOff>
    </xdr:from>
    <xdr:to>
      <xdr:col>1</xdr:col>
      <xdr:colOff>828675</xdr:colOff>
      <xdr:row>59</xdr:row>
      <xdr:rowOff>133350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11363325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28575</xdr:rowOff>
    </xdr:from>
    <xdr:to>
      <xdr:col>1</xdr:col>
      <xdr:colOff>828675</xdr:colOff>
      <xdr:row>71</xdr:row>
      <xdr:rowOff>47625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146113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79</xdr:row>
      <xdr:rowOff>76200</xdr:rowOff>
    </xdr:from>
    <xdr:to>
      <xdr:col>1</xdr:col>
      <xdr:colOff>819150</xdr:colOff>
      <xdr:row>83</xdr:row>
      <xdr:rowOff>114300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1525" y="17554575"/>
          <a:ext cx="78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73</xdr:row>
      <xdr:rowOff>28575</xdr:rowOff>
    </xdr:from>
    <xdr:to>
      <xdr:col>1</xdr:col>
      <xdr:colOff>809625</xdr:colOff>
      <xdr:row>74</xdr:row>
      <xdr:rowOff>352425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157543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85</xdr:row>
      <xdr:rowOff>57150</xdr:rowOff>
    </xdr:from>
    <xdr:to>
      <xdr:col>1</xdr:col>
      <xdr:colOff>800100</xdr:colOff>
      <xdr:row>89</xdr:row>
      <xdr:rowOff>76200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19631025"/>
          <a:ext cx="7715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95</xdr:row>
      <xdr:rowOff>19050</xdr:rowOff>
    </xdr:from>
    <xdr:to>
      <xdr:col>1</xdr:col>
      <xdr:colOff>828675</xdr:colOff>
      <xdr:row>98</xdr:row>
      <xdr:rowOff>171450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" y="225647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105</xdr:row>
      <xdr:rowOff>19050</xdr:rowOff>
    </xdr:from>
    <xdr:to>
      <xdr:col>1</xdr:col>
      <xdr:colOff>733425</xdr:colOff>
      <xdr:row>106</xdr:row>
      <xdr:rowOff>352425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2475" y="25212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111</xdr:row>
      <xdr:rowOff>19050</xdr:rowOff>
    </xdr:from>
    <xdr:to>
      <xdr:col>1</xdr:col>
      <xdr:colOff>828675</xdr:colOff>
      <xdr:row>114</xdr:row>
      <xdr:rowOff>171450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272700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115</xdr:row>
      <xdr:rowOff>19050</xdr:rowOff>
    </xdr:from>
    <xdr:to>
      <xdr:col>1</xdr:col>
      <xdr:colOff>819150</xdr:colOff>
      <xdr:row>119</xdr:row>
      <xdr:rowOff>66675</xdr:rowOff>
    </xdr:to>
    <xdr:pic>
      <xdr:nvPicPr>
        <xdr:cNvPr id="17" name="Рисунок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300142">
          <a:off x="742950" y="281463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128</xdr:row>
      <xdr:rowOff>114300</xdr:rowOff>
    </xdr:from>
    <xdr:to>
      <xdr:col>1</xdr:col>
      <xdr:colOff>819150</xdr:colOff>
      <xdr:row>132</xdr:row>
      <xdr:rowOff>161925</xdr:rowOff>
    </xdr:to>
    <xdr:pic>
      <xdr:nvPicPr>
        <xdr:cNvPr id="18" name="Рисунок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rot="21276394">
          <a:off x="742950" y="307181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57150</xdr:rowOff>
    </xdr:from>
    <xdr:to>
      <xdr:col>1</xdr:col>
      <xdr:colOff>809625</xdr:colOff>
      <xdr:row>140</xdr:row>
      <xdr:rowOff>209550</xdr:rowOff>
    </xdr:to>
    <xdr:pic>
      <xdr:nvPicPr>
        <xdr:cNvPr id="19" name="Рисунок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 rot="249584">
          <a:off x="733425" y="325183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142</xdr:row>
      <xdr:rowOff>104775</xdr:rowOff>
    </xdr:from>
    <xdr:to>
      <xdr:col>1</xdr:col>
      <xdr:colOff>828675</xdr:colOff>
      <xdr:row>146</xdr:row>
      <xdr:rowOff>38100</xdr:rowOff>
    </xdr:to>
    <xdr:pic>
      <xdr:nvPicPr>
        <xdr:cNvPr id="20" name="Рисунок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2475" y="336613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148</xdr:row>
      <xdr:rowOff>19050</xdr:rowOff>
    </xdr:from>
    <xdr:to>
      <xdr:col>1</xdr:col>
      <xdr:colOff>828675</xdr:colOff>
      <xdr:row>151</xdr:row>
      <xdr:rowOff>171450</xdr:rowOff>
    </xdr:to>
    <xdr:pic>
      <xdr:nvPicPr>
        <xdr:cNvPr id="21" name="Рисунок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2475" y="348900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152</xdr:row>
      <xdr:rowOff>19050</xdr:rowOff>
    </xdr:from>
    <xdr:to>
      <xdr:col>1</xdr:col>
      <xdr:colOff>828675</xdr:colOff>
      <xdr:row>156</xdr:row>
      <xdr:rowOff>66675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2475" y="357663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309</xdr:row>
      <xdr:rowOff>19050</xdr:rowOff>
    </xdr:from>
    <xdr:to>
      <xdr:col>1</xdr:col>
      <xdr:colOff>828675</xdr:colOff>
      <xdr:row>311</xdr:row>
      <xdr:rowOff>238125</xdr:rowOff>
    </xdr:to>
    <xdr:pic>
      <xdr:nvPicPr>
        <xdr:cNvPr id="23" name="Рисунок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52475" y="729043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318</xdr:row>
      <xdr:rowOff>19050</xdr:rowOff>
    </xdr:from>
    <xdr:to>
      <xdr:col>1</xdr:col>
      <xdr:colOff>828675</xdr:colOff>
      <xdr:row>320</xdr:row>
      <xdr:rowOff>238125</xdr:rowOff>
    </xdr:to>
    <xdr:pic>
      <xdr:nvPicPr>
        <xdr:cNvPr id="24" name="Рисунок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2475" y="75561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315</xdr:row>
      <xdr:rowOff>19050</xdr:rowOff>
    </xdr:from>
    <xdr:to>
      <xdr:col>1</xdr:col>
      <xdr:colOff>828675</xdr:colOff>
      <xdr:row>317</xdr:row>
      <xdr:rowOff>238125</xdr:rowOff>
    </xdr:to>
    <xdr:pic>
      <xdr:nvPicPr>
        <xdr:cNvPr id="25" name="Рисунок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52475" y="74676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325</xdr:row>
      <xdr:rowOff>19050</xdr:rowOff>
    </xdr:from>
    <xdr:to>
      <xdr:col>1</xdr:col>
      <xdr:colOff>828675</xdr:colOff>
      <xdr:row>327</xdr:row>
      <xdr:rowOff>238125</xdr:rowOff>
    </xdr:to>
    <xdr:pic>
      <xdr:nvPicPr>
        <xdr:cNvPr id="26" name="Рисунок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2475" y="776287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328</xdr:row>
      <xdr:rowOff>19050</xdr:rowOff>
    </xdr:from>
    <xdr:to>
      <xdr:col>1</xdr:col>
      <xdr:colOff>828675</xdr:colOff>
      <xdr:row>330</xdr:row>
      <xdr:rowOff>238125</xdr:rowOff>
    </xdr:to>
    <xdr:pic>
      <xdr:nvPicPr>
        <xdr:cNvPr id="27" name="Рисунок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2475" y="785145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54</xdr:row>
      <xdr:rowOff>57150</xdr:rowOff>
    </xdr:from>
    <xdr:to>
      <xdr:col>6</xdr:col>
      <xdr:colOff>9525</xdr:colOff>
      <xdr:row>54</xdr:row>
      <xdr:rowOff>361950</xdr:rowOff>
    </xdr:to>
    <xdr:pic>
      <xdr:nvPicPr>
        <xdr:cNvPr id="28" name="Рисунок 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24675" y="10991850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110</xdr:row>
      <xdr:rowOff>57150</xdr:rowOff>
    </xdr:from>
    <xdr:to>
      <xdr:col>6</xdr:col>
      <xdr:colOff>9525</xdr:colOff>
      <xdr:row>110</xdr:row>
      <xdr:rowOff>361950</xdr:rowOff>
    </xdr:to>
    <xdr:pic>
      <xdr:nvPicPr>
        <xdr:cNvPr id="29" name="Рисунок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24675" y="26898600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303</xdr:row>
      <xdr:rowOff>57150</xdr:rowOff>
    </xdr:from>
    <xdr:to>
      <xdr:col>6</xdr:col>
      <xdr:colOff>9525</xdr:colOff>
      <xdr:row>303</xdr:row>
      <xdr:rowOff>361950</xdr:rowOff>
    </xdr:to>
    <xdr:pic>
      <xdr:nvPicPr>
        <xdr:cNvPr id="30" name="Рисунок 3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24675" y="71056500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1</xdr:col>
      <xdr:colOff>609600</xdr:colOff>
      <xdr:row>15</xdr:row>
      <xdr:rowOff>95250</xdr:rowOff>
    </xdr:to>
    <xdr:pic>
      <xdr:nvPicPr>
        <xdr:cNvPr id="31" name="Рисунок 10" descr="pexalpexwbg.jpg"/>
        <xdr:cNvPicPr preferRelativeResize="1">
          <a:picLocks noChangeAspect="1"/>
        </xdr:cNvPicPr>
      </xdr:nvPicPr>
      <xdr:blipFill>
        <a:blip r:embed="rId27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28098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48</xdr:row>
      <xdr:rowOff>152400</xdr:rowOff>
    </xdr:from>
    <xdr:to>
      <xdr:col>1</xdr:col>
      <xdr:colOff>714375</xdr:colOff>
      <xdr:row>50</xdr:row>
      <xdr:rowOff>114300</xdr:rowOff>
    </xdr:to>
    <xdr:pic>
      <xdr:nvPicPr>
        <xdr:cNvPr id="32" name="Рисунок 12" descr="pertwbg.jpg"/>
        <xdr:cNvPicPr preferRelativeResize="1">
          <a:picLocks noChangeAspect="1"/>
        </xdr:cNvPicPr>
      </xdr:nvPicPr>
      <xdr:blipFill>
        <a:blip r:embed="rId28">
          <a:clrChange>
            <a:clrFrom>
              <a:srgbClr val="FFFFFC"/>
            </a:clrFrom>
            <a:clrTo>
              <a:srgbClr val="FFFFFC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93440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38100</xdr:rowOff>
    </xdr:from>
    <xdr:to>
      <xdr:col>5</xdr:col>
      <xdr:colOff>619125</xdr:colOff>
      <xdr:row>10</xdr:row>
      <xdr:rowOff>428625</xdr:rowOff>
    </xdr:to>
    <xdr:pic>
      <xdr:nvPicPr>
        <xdr:cNvPr id="33" name="Рисунок 142" descr="compipe_logo_tm.png"/>
        <xdr:cNvPicPr preferRelativeResize="1">
          <a:picLocks noChangeAspect="1"/>
        </xdr:cNvPicPr>
      </xdr:nvPicPr>
      <xdr:blipFill>
        <a:blip r:embed="rId29"/>
        <a:srcRect t="8656" b="8999"/>
        <a:stretch>
          <a:fillRect/>
        </a:stretch>
      </xdr:blipFill>
      <xdr:spPr>
        <a:xfrm>
          <a:off x="6905625" y="220980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366</xdr:row>
      <xdr:rowOff>19050</xdr:rowOff>
    </xdr:from>
    <xdr:to>
      <xdr:col>1</xdr:col>
      <xdr:colOff>609600</xdr:colOff>
      <xdr:row>366</xdr:row>
      <xdr:rowOff>609600</xdr:rowOff>
    </xdr:to>
    <xdr:pic>
      <xdr:nvPicPr>
        <xdr:cNvPr id="34" name="Рисунок 140" descr="тил-тп.pn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52475" y="957643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367</xdr:row>
      <xdr:rowOff>19050</xdr:rowOff>
    </xdr:from>
    <xdr:to>
      <xdr:col>1</xdr:col>
      <xdr:colOff>609600</xdr:colOff>
      <xdr:row>367</xdr:row>
      <xdr:rowOff>609600</xdr:rowOff>
    </xdr:to>
    <xdr:pic>
      <xdr:nvPicPr>
        <xdr:cNvPr id="35" name="Рисунок 143" descr="Без-имени-1.pn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52475" y="964406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368</xdr:row>
      <xdr:rowOff>38100</xdr:rowOff>
    </xdr:from>
    <xdr:to>
      <xdr:col>1</xdr:col>
      <xdr:colOff>609600</xdr:colOff>
      <xdr:row>371</xdr:row>
      <xdr:rowOff>76200</xdr:rowOff>
    </xdr:to>
    <xdr:pic>
      <xdr:nvPicPr>
        <xdr:cNvPr id="36" name="Рисунок 144" descr="Без-имени-3.pn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52475" y="97135950"/>
          <a:ext cx="590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376</xdr:row>
      <xdr:rowOff>38100</xdr:rowOff>
    </xdr:from>
    <xdr:to>
      <xdr:col>1</xdr:col>
      <xdr:colOff>695325</xdr:colOff>
      <xdr:row>379</xdr:row>
      <xdr:rowOff>76200</xdr:rowOff>
    </xdr:to>
    <xdr:pic>
      <xdr:nvPicPr>
        <xdr:cNvPr id="37" name="Рисунок 147" descr="2014-05-06 18-29-37 Скриншот экрана.pn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52475" y="99421950"/>
          <a:ext cx="676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388</xdr:row>
      <xdr:rowOff>19050</xdr:rowOff>
    </xdr:from>
    <xdr:to>
      <xdr:col>1</xdr:col>
      <xdr:colOff>609600</xdr:colOff>
      <xdr:row>388</xdr:row>
      <xdr:rowOff>609600</xdr:rowOff>
    </xdr:to>
    <xdr:pic>
      <xdr:nvPicPr>
        <xdr:cNvPr id="38" name="Рисунок 139" descr="Без-имени-1 (2)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52475" y="1024509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400</xdr:row>
      <xdr:rowOff>19050</xdr:rowOff>
    </xdr:from>
    <xdr:to>
      <xdr:col>1</xdr:col>
      <xdr:colOff>609600</xdr:colOff>
      <xdr:row>402</xdr:row>
      <xdr:rowOff>171450</xdr:rowOff>
    </xdr:to>
    <xdr:pic>
      <xdr:nvPicPr>
        <xdr:cNvPr id="39" name="Рисунок 86" descr="SHRVwbg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52475" y="1072134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393</xdr:row>
      <xdr:rowOff>19050</xdr:rowOff>
    </xdr:from>
    <xdr:to>
      <xdr:col>1</xdr:col>
      <xdr:colOff>609600</xdr:colOff>
      <xdr:row>395</xdr:row>
      <xdr:rowOff>190500</xdr:rowOff>
    </xdr:to>
    <xdr:pic>
      <xdr:nvPicPr>
        <xdr:cNvPr id="40" name="Рисунок 85" descr="shrnwbg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52475" y="1056798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52</xdr:row>
      <xdr:rowOff>19050</xdr:rowOff>
    </xdr:from>
    <xdr:to>
      <xdr:col>1</xdr:col>
      <xdr:colOff>723900</xdr:colOff>
      <xdr:row>53</xdr:row>
      <xdr:rowOff>295275</xdr:rowOff>
    </xdr:to>
    <xdr:pic>
      <xdr:nvPicPr>
        <xdr:cNvPr id="41" name="Рисунок 11" descr="pexwbg.jpg"/>
        <xdr:cNvPicPr preferRelativeResize="1">
          <a:picLocks noChangeAspect="1"/>
        </xdr:cNvPicPr>
      </xdr:nvPicPr>
      <xdr:blipFill>
        <a:blip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03251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178</xdr:row>
      <xdr:rowOff>76200</xdr:rowOff>
    </xdr:from>
    <xdr:to>
      <xdr:col>5</xdr:col>
      <xdr:colOff>733425</xdr:colOff>
      <xdr:row>178</xdr:row>
      <xdr:rowOff>371475</xdr:rowOff>
    </xdr:to>
    <xdr:pic>
      <xdr:nvPicPr>
        <xdr:cNvPr id="42" name="Рисунок 3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05625" y="4170997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173</xdr:row>
      <xdr:rowOff>28575</xdr:rowOff>
    </xdr:from>
    <xdr:to>
      <xdr:col>1</xdr:col>
      <xdr:colOff>819150</xdr:colOff>
      <xdr:row>176</xdr:row>
      <xdr:rowOff>57150</xdr:rowOff>
    </xdr:to>
    <xdr:pic>
      <xdr:nvPicPr>
        <xdr:cNvPr id="43" name="Рисунок 6"/>
        <xdr:cNvPicPr preferRelativeResize="1">
          <a:picLocks noChangeAspect="1"/>
        </xdr:cNvPicPr>
      </xdr:nvPicPr>
      <xdr:blipFill>
        <a:blip r:embed="rId38"/>
        <a:srcRect t="9411" b="16470"/>
        <a:stretch>
          <a:fillRect/>
        </a:stretch>
      </xdr:blipFill>
      <xdr:spPr>
        <a:xfrm>
          <a:off x="742950" y="4090035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107</xdr:row>
      <xdr:rowOff>66675</xdr:rowOff>
    </xdr:from>
    <xdr:to>
      <xdr:col>1</xdr:col>
      <xdr:colOff>838200</xdr:colOff>
      <xdr:row>109</xdr:row>
      <xdr:rowOff>28575</xdr:rowOff>
    </xdr:to>
    <xdr:pic>
      <xdr:nvPicPr>
        <xdr:cNvPr id="44" name="Рисунок 7"/>
        <xdr:cNvPicPr preferRelativeResize="1">
          <a:picLocks noChangeAspect="1"/>
        </xdr:cNvPicPr>
      </xdr:nvPicPr>
      <xdr:blipFill>
        <a:blip r:embed="rId39"/>
        <a:srcRect t="14117" b="17646"/>
        <a:stretch>
          <a:fillRect/>
        </a:stretch>
      </xdr:blipFill>
      <xdr:spPr>
        <a:xfrm>
          <a:off x="762000" y="26022300"/>
          <a:ext cx="809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331</xdr:row>
      <xdr:rowOff>57150</xdr:rowOff>
    </xdr:from>
    <xdr:to>
      <xdr:col>1</xdr:col>
      <xdr:colOff>838200</xdr:colOff>
      <xdr:row>331</xdr:row>
      <xdr:rowOff>590550</xdr:rowOff>
    </xdr:to>
    <xdr:pic>
      <xdr:nvPicPr>
        <xdr:cNvPr id="45" name="Рисунок 1"/>
        <xdr:cNvPicPr preferRelativeResize="1">
          <a:picLocks noChangeAspect="1"/>
        </xdr:cNvPicPr>
      </xdr:nvPicPr>
      <xdr:blipFill>
        <a:blip r:embed="rId40"/>
        <a:srcRect t="15293" b="18823"/>
        <a:stretch>
          <a:fillRect/>
        </a:stretch>
      </xdr:blipFill>
      <xdr:spPr>
        <a:xfrm>
          <a:off x="762000" y="7943850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332</xdr:row>
      <xdr:rowOff>28575</xdr:rowOff>
    </xdr:from>
    <xdr:to>
      <xdr:col>1</xdr:col>
      <xdr:colOff>828675</xdr:colOff>
      <xdr:row>333</xdr:row>
      <xdr:rowOff>323850</xdr:rowOff>
    </xdr:to>
    <xdr:pic>
      <xdr:nvPicPr>
        <xdr:cNvPr id="46" name="Рисунок 2"/>
        <xdr:cNvPicPr preferRelativeResize="1">
          <a:picLocks noChangeAspect="1"/>
        </xdr:cNvPicPr>
      </xdr:nvPicPr>
      <xdr:blipFill>
        <a:blip r:embed="rId41"/>
        <a:srcRect t="8235" b="9411"/>
        <a:stretch>
          <a:fillRect/>
        </a:stretch>
      </xdr:blipFill>
      <xdr:spPr>
        <a:xfrm>
          <a:off x="752475" y="8010525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171</xdr:row>
      <xdr:rowOff>28575</xdr:rowOff>
    </xdr:from>
    <xdr:to>
      <xdr:col>1</xdr:col>
      <xdr:colOff>838200</xdr:colOff>
      <xdr:row>172</xdr:row>
      <xdr:rowOff>390525</xdr:rowOff>
    </xdr:to>
    <xdr:pic>
      <xdr:nvPicPr>
        <xdr:cNvPr id="47" name="Рисунок 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62000" y="400240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179</xdr:row>
      <xdr:rowOff>28575</xdr:rowOff>
    </xdr:from>
    <xdr:to>
      <xdr:col>1</xdr:col>
      <xdr:colOff>838200</xdr:colOff>
      <xdr:row>183</xdr:row>
      <xdr:rowOff>76200</xdr:rowOff>
    </xdr:to>
    <xdr:pic>
      <xdr:nvPicPr>
        <xdr:cNvPr id="48" name="Рисунок 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62000" y="42100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186</xdr:row>
      <xdr:rowOff>342900</xdr:rowOff>
    </xdr:from>
    <xdr:to>
      <xdr:col>1</xdr:col>
      <xdr:colOff>828675</xdr:colOff>
      <xdr:row>191</xdr:row>
      <xdr:rowOff>57150</xdr:rowOff>
    </xdr:to>
    <xdr:pic>
      <xdr:nvPicPr>
        <xdr:cNvPr id="49" name="Рисунок 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52475" y="43748325"/>
          <a:ext cx="809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195</xdr:row>
      <xdr:rowOff>28575</xdr:rowOff>
    </xdr:from>
    <xdr:to>
      <xdr:col>1</xdr:col>
      <xdr:colOff>838200</xdr:colOff>
      <xdr:row>199</xdr:row>
      <xdr:rowOff>76200</xdr:rowOff>
    </xdr:to>
    <xdr:pic>
      <xdr:nvPicPr>
        <xdr:cNvPr id="50" name="Рисунок 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0" y="46291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203</xdr:row>
      <xdr:rowOff>85725</xdr:rowOff>
    </xdr:from>
    <xdr:to>
      <xdr:col>1</xdr:col>
      <xdr:colOff>838200</xdr:colOff>
      <xdr:row>207</xdr:row>
      <xdr:rowOff>266700</xdr:rowOff>
    </xdr:to>
    <xdr:pic>
      <xdr:nvPicPr>
        <xdr:cNvPr id="51" name="Рисунок 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0" y="47872650"/>
          <a:ext cx="809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213</xdr:row>
      <xdr:rowOff>57150</xdr:rowOff>
    </xdr:from>
    <xdr:to>
      <xdr:col>1</xdr:col>
      <xdr:colOff>828675</xdr:colOff>
      <xdr:row>217</xdr:row>
      <xdr:rowOff>104775</xdr:rowOff>
    </xdr:to>
    <xdr:pic>
      <xdr:nvPicPr>
        <xdr:cNvPr id="52" name="Рисунок 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52475" y="503205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220</xdr:row>
      <xdr:rowOff>28575</xdr:rowOff>
    </xdr:from>
    <xdr:to>
      <xdr:col>1</xdr:col>
      <xdr:colOff>838200</xdr:colOff>
      <xdr:row>224</xdr:row>
      <xdr:rowOff>76200</xdr:rowOff>
    </xdr:to>
    <xdr:pic>
      <xdr:nvPicPr>
        <xdr:cNvPr id="53" name="Рисунок 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62000" y="51625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226</xdr:row>
      <xdr:rowOff>28575</xdr:rowOff>
    </xdr:from>
    <xdr:to>
      <xdr:col>1</xdr:col>
      <xdr:colOff>838200</xdr:colOff>
      <xdr:row>230</xdr:row>
      <xdr:rowOff>76200</xdr:rowOff>
    </xdr:to>
    <xdr:pic>
      <xdr:nvPicPr>
        <xdr:cNvPr id="54" name="Рисунок 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62000" y="52768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232</xdr:row>
      <xdr:rowOff>28575</xdr:rowOff>
    </xdr:from>
    <xdr:to>
      <xdr:col>1</xdr:col>
      <xdr:colOff>838200</xdr:colOff>
      <xdr:row>234</xdr:row>
      <xdr:rowOff>257175</xdr:rowOff>
    </xdr:to>
    <xdr:pic>
      <xdr:nvPicPr>
        <xdr:cNvPr id="55" name="Рисунок 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62000" y="53911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235</xdr:row>
      <xdr:rowOff>28575</xdr:rowOff>
    </xdr:from>
    <xdr:to>
      <xdr:col>1</xdr:col>
      <xdr:colOff>838200</xdr:colOff>
      <xdr:row>239</xdr:row>
      <xdr:rowOff>76200</xdr:rowOff>
    </xdr:to>
    <xdr:pic>
      <xdr:nvPicPr>
        <xdr:cNvPr id="56" name="Рисунок 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62000" y="547687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241</xdr:row>
      <xdr:rowOff>28575</xdr:rowOff>
    </xdr:from>
    <xdr:to>
      <xdr:col>1</xdr:col>
      <xdr:colOff>838200</xdr:colOff>
      <xdr:row>245</xdr:row>
      <xdr:rowOff>76200</xdr:rowOff>
    </xdr:to>
    <xdr:pic>
      <xdr:nvPicPr>
        <xdr:cNvPr id="57" name="Рисунок 1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62000" y="559117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247</xdr:row>
      <xdr:rowOff>28575</xdr:rowOff>
    </xdr:from>
    <xdr:to>
      <xdr:col>1</xdr:col>
      <xdr:colOff>838200</xdr:colOff>
      <xdr:row>247</xdr:row>
      <xdr:rowOff>838200</xdr:rowOff>
    </xdr:to>
    <xdr:pic>
      <xdr:nvPicPr>
        <xdr:cNvPr id="58" name="Рисунок 1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62000" y="570547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248</xdr:row>
      <xdr:rowOff>28575</xdr:rowOff>
    </xdr:from>
    <xdr:to>
      <xdr:col>1</xdr:col>
      <xdr:colOff>838200</xdr:colOff>
      <xdr:row>248</xdr:row>
      <xdr:rowOff>838200</xdr:rowOff>
    </xdr:to>
    <xdr:pic>
      <xdr:nvPicPr>
        <xdr:cNvPr id="59" name="Рисунок 1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62000" y="579310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249</xdr:row>
      <xdr:rowOff>28575</xdr:rowOff>
    </xdr:from>
    <xdr:to>
      <xdr:col>1</xdr:col>
      <xdr:colOff>838200</xdr:colOff>
      <xdr:row>251</xdr:row>
      <xdr:rowOff>257175</xdr:rowOff>
    </xdr:to>
    <xdr:pic>
      <xdr:nvPicPr>
        <xdr:cNvPr id="60" name="Рисунок 1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62000" y="588073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252</xdr:row>
      <xdr:rowOff>57150</xdr:rowOff>
    </xdr:from>
    <xdr:to>
      <xdr:col>1</xdr:col>
      <xdr:colOff>838200</xdr:colOff>
      <xdr:row>256</xdr:row>
      <xdr:rowOff>152400</xdr:rowOff>
    </xdr:to>
    <xdr:pic>
      <xdr:nvPicPr>
        <xdr:cNvPr id="61" name="Рисунок 1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62000" y="59693175"/>
          <a:ext cx="809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258</xdr:row>
      <xdr:rowOff>28575</xdr:rowOff>
    </xdr:from>
    <xdr:to>
      <xdr:col>1</xdr:col>
      <xdr:colOff>838200</xdr:colOff>
      <xdr:row>261</xdr:row>
      <xdr:rowOff>180975</xdr:rowOff>
    </xdr:to>
    <xdr:pic>
      <xdr:nvPicPr>
        <xdr:cNvPr id="62" name="Рисунок 1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62000" y="615696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262</xdr:row>
      <xdr:rowOff>28575</xdr:rowOff>
    </xdr:from>
    <xdr:to>
      <xdr:col>1</xdr:col>
      <xdr:colOff>838200</xdr:colOff>
      <xdr:row>263</xdr:row>
      <xdr:rowOff>400050</xdr:rowOff>
    </xdr:to>
    <xdr:pic>
      <xdr:nvPicPr>
        <xdr:cNvPr id="63" name="Рисунок 1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2000" y="624459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264</xdr:row>
      <xdr:rowOff>28575</xdr:rowOff>
    </xdr:from>
    <xdr:to>
      <xdr:col>1</xdr:col>
      <xdr:colOff>838200</xdr:colOff>
      <xdr:row>267</xdr:row>
      <xdr:rowOff>180975</xdr:rowOff>
    </xdr:to>
    <xdr:pic>
      <xdr:nvPicPr>
        <xdr:cNvPr id="64" name="Рисунок 1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62000" y="633222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268</xdr:row>
      <xdr:rowOff>28575</xdr:rowOff>
    </xdr:from>
    <xdr:to>
      <xdr:col>1</xdr:col>
      <xdr:colOff>838200</xdr:colOff>
      <xdr:row>272</xdr:row>
      <xdr:rowOff>76200</xdr:rowOff>
    </xdr:to>
    <xdr:pic>
      <xdr:nvPicPr>
        <xdr:cNvPr id="65" name="Рисунок 1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62000" y="64360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274</xdr:row>
      <xdr:rowOff>28575</xdr:rowOff>
    </xdr:from>
    <xdr:to>
      <xdr:col>1</xdr:col>
      <xdr:colOff>838200</xdr:colOff>
      <xdr:row>278</xdr:row>
      <xdr:rowOff>76200</xdr:rowOff>
    </xdr:to>
    <xdr:pic>
      <xdr:nvPicPr>
        <xdr:cNvPr id="66" name="Рисунок 1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62000" y="65503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281</xdr:row>
      <xdr:rowOff>28575</xdr:rowOff>
    </xdr:from>
    <xdr:to>
      <xdr:col>1</xdr:col>
      <xdr:colOff>838200</xdr:colOff>
      <xdr:row>285</xdr:row>
      <xdr:rowOff>76200</xdr:rowOff>
    </xdr:to>
    <xdr:pic>
      <xdr:nvPicPr>
        <xdr:cNvPr id="67" name="Рисунок 2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62000" y="668369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289</xdr:row>
      <xdr:rowOff>28575</xdr:rowOff>
    </xdr:from>
    <xdr:to>
      <xdr:col>1</xdr:col>
      <xdr:colOff>838200</xdr:colOff>
      <xdr:row>293</xdr:row>
      <xdr:rowOff>76200</xdr:rowOff>
    </xdr:to>
    <xdr:pic>
      <xdr:nvPicPr>
        <xdr:cNvPr id="68" name="Рисунок 2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62000" y="683609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38</xdr:row>
      <xdr:rowOff>85725</xdr:rowOff>
    </xdr:from>
    <xdr:to>
      <xdr:col>1</xdr:col>
      <xdr:colOff>676275</xdr:colOff>
      <xdr:row>41</xdr:row>
      <xdr:rowOff>104775</xdr:rowOff>
    </xdr:to>
    <xdr:pic>
      <xdr:nvPicPr>
        <xdr:cNvPr id="69" name="Рисунок 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85825" y="75628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334</xdr:row>
      <xdr:rowOff>66675</xdr:rowOff>
    </xdr:from>
    <xdr:to>
      <xdr:col>5</xdr:col>
      <xdr:colOff>619125</xdr:colOff>
      <xdr:row>334</xdr:row>
      <xdr:rowOff>457200</xdr:rowOff>
    </xdr:to>
    <xdr:pic>
      <xdr:nvPicPr>
        <xdr:cNvPr id="70" name="Рисунок 142" descr="compipe_logo_tm.png"/>
        <xdr:cNvPicPr preferRelativeResize="1">
          <a:picLocks noChangeAspect="1"/>
        </xdr:cNvPicPr>
      </xdr:nvPicPr>
      <xdr:blipFill>
        <a:blip r:embed="rId29"/>
        <a:srcRect t="8656" b="8999"/>
        <a:stretch>
          <a:fillRect/>
        </a:stretch>
      </xdr:blipFill>
      <xdr:spPr>
        <a:xfrm>
          <a:off x="6905625" y="8086725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345</xdr:row>
      <xdr:rowOff>47625</xdr:rowOff>
    </xdr:from>
    <xdr:to>
      <xdr:col>5</xdr:col>
      <xdr:colOff>619125</xdr:colOff>
      <xdr:row>345</xdr:row>
      <xdr:rowOff>438150</xdr:rowOff>
    </xdr:to>
    <xdr:pic>
      <xdr:nvPicPr>
        <xdr:cNvPr id="71" name="Рисунок 142" descr="compipe_logo_tm.png"/>
        <xdr:cNvPicPr preferRelativeResize="1">
          <a:picLocks noChangeAspect="1"/>
        </xdr:cNvPicPr>
      </xdr:nvPicPr>
      <xdr:blipFill>
        <a:blip r:embed="rId29"/>
        <a:srcRect t="8656" b="8999"/>
        <a:stretch>
          <a:fillRect/>
        </a:stretch>
      </xdr:blipFill>
      <xdr:spPr>
        <a:xfrm>
          <a:off x="6905625" y="83734275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351</xdr:row>
      <xdr:rowOff>47625</xdr:rowOff>
    </xdr:from>
    <xdr:to>
      <xdr:col>5</xdr:col>
      <xdr:colOff>619125</xdr:colOff>
      <xdr:row>351</xdr:row>
      <xdr:rowOff>438150</xdr:rowOff>
    </xdr:to>
    <xdr:pic>
      <xdr:nvPicPr>
        <xdr:cNvPr id="72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905625" y="8540115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355</xdr:row>
      <xdr:rowOff>47625</xdr:rowOff>
    </xdr:from>
    <xdr:to>
      <xdr:col>5</xdr:col>
      <xdr:colOff>619125</xdr:colOff>
      <xdr:row>355</xdr:row>
      <xdr:rowOff>438150</xdr:rowOff>
    </xdr:to>
    <xdr:pic>
      <xdr:nvPicPr>
        <xdr:cNvPr id="73" name="Рисунок 9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905625" y="8763000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28575</xdr:rowOff>
    </xdr:from>
    <xdr:to>
      <xdr:col>1</xdr:col>
      <xdr:colOff>838200</xdr:colOff>
      <xdr:row>167</xdr:row>
      <xdr:rowOff>247650</xdr:rowOff>
    </xdr:to>
    <xdr:pic>
      <xdr:nvPicPr>
        <xdr:cNvPr id="74" name="Рисунок 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62000" y="38252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168</xdr:row>
      <xdr:rowOff>28575</xdr:rowOff>
    </xdr:from>
    <xdr:to>
      <xdr:col>1</xdr:col>
      <xdr:colOff>838200</xdr:colOff>
      <xdr:row>170</xdr:row>
      <xdr:rowOff>247650</xdr:rowOff>
    </xdr:to>
    <xdr:pic>
      <xdr:nvPicPr>
        <xdr:cNvPr id="75" name="Рисунок 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62000" y="391382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99</xdr:row>
      <xdr:rowOff>28575</xdr:rowOff>
    </xdr:from>
    <xdr:to>
      <xdr:col>1</xdr:col>
      <xdr:colOff>838200</xdr:colOff>
      <xdr:row>101</xdr:row>
      <xdr:rowOff>247650</xdr:rowOff>
    </xdr:to>
    <xdr:pic>
      <xdr:nvPicPr>
        <xdr:cNvPr id="76" name="Рисунок 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62000" y="234505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102</xdr:row>
      <xdr:rowOff>28575</xdr:rowOff>
    </xdr:from>
    <xdr:to>
      <xdr:col>1</xdr:col>
      <xdr:colOff>838200</xdr:colOff>
      <xdr:row>104</xdr:row>
      <xdr:rowOff>247650</xdr:rowOff>
    </xdr:to>
    <xdr:pic>
      <xdr:nvPicPr>
        <xdr:cNvPr id="77" name="Рисунок 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62000" y="243363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356</xdr:row>
      <xdr:rowOff>28575</xdr:rowOff>
    </xdr:from>
    <xdr:to>
      <xdr:col>1</xdr:col>
      <xdr:colOff>838200</xdr:colOff>
      <xdr:row>356</xdr:row>
      <xdr:rowOff>838200</xdr:rowOff>
    </xdr:to>
    <xdr:pic>
      <xdr:nvPicPr>
        <xdr:cNvPr id="78" name="Рисунок 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62000" y="880872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357</xdr:row>
      <xdr:rowOff>28575</xdr:rowOff>
    </xdr:from>
    <xdr:to>
      <xdr:col>1</xdr:col>
      <xdr:colOff>838200</xdr:colOff>
      <xdr:row>357</xdr:row>
      <xdr:rowOff>838200</xdr:rowOff>
    </xdr:to>
    <xdr:pic>
      <xdr:nvPicPr>
        <xdr:cNvPr id="79" name="Рисунок 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62000" y="88963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358</xdr:row>
      <xdr:rowOff>28575</xdr:rowOff>
    </xdr:from>
    <xdr:to>
      <xdr:col>1</xdr:col>
      <xdr:colOff>838200</xdr:colOff>
      <xdr:row>358</xdr:row>
      <xdr:rowOff>838200</xdr:rowOff>
    </xdr:to>
    <xdr:pic>
      <xdr:nvPicPr>
        <xdr:cNvPr id="80" name="Рисунок 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62000" y="89839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359</xdr:row>
      <xdr:rowOff>28575</xdr:rowOff>
    </xdr:from>
    <xdr:to>
      <xdr:col>1</xdr:col>
      <xdr:colOff>838200</xdr:colOff>
      <xdr:row>359</xdr:row>
      <xdr:rowOff>781050</xdr:rowOff>
    </xdr:to>
    <xdr:pic>
      <xdr:nvPicPr>
        <xdr:cNvPr id="81" name="Рисунок 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62000" y="907161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361</xdr:row>
      <xdr:rowOff>28575</xdr:rowOff>
    </xdr:from>
    <xdr:to>
      <xdr:col>1</xdr:col>
      <xdr:colOff>847725</xdr:colOff>
      <xdr:row>361</xdr:row>
      <xdr:rowOff>866775</xdr:rowOff>
    </xdr:to>
    <xdr:pic>
      <xdr:nvPicPr>
        <xdr:cNvPr id="82" name="Рисунок 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71525" y="9246870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352</xdr:row>
      <xdr:rowOff>28575</xdr:rowOff>
    </xdr:from>
    <xdr:to>
      <xdr:col>1</xdr:col>
      <xdr:colOff>838200</xdr:colOff>
      <xdr:row>353</xdr:row>
      <xdr:rowOff>400050</xdr:rowOff>
    </xdr:to>
    <xdr:pic>
      <xdr:nvPicPr>
        <xdr:cNvPr id="83" name="Рисунок 1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62000" y="858583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354</xdr:row>
      <xdr:rowOff>28575</xdr:rowOff>
    </xdr:from>
    <xdr:to>
      <xdr:col>1</xdr:col>
      <xdr:colOff>838200</xdr:colOff>
      <xdr:row>354</xdr:row>
      <xdr:rowOff>838200</xdr:rowOff>
    </xdr:to>
    <xdr:pic>
      <xdr:nvPicPr>
        <xdr:cNvPr id="84" name="Рисунок 1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62000" y="867346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335</xdr:row>
      <xdr:rowOff>38100</xdr:rowOff>
    </xdr:from>
    <xdr:to>
      <xdr:col>1</xdr:col>
      <xdr:colOff>838200</xdr:colOff>
      <xdr:row>338</xdr:row>
      <xdr:rowOff>133350</xdr:rowOff>
    </xdr:to>
    <xdr:pic>
      <xdr:nvPicPr>
        <xdr:cNvPr id="85" name="Рисунок 1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62000" y="81343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340</xdr:row>
      <xdr:rowOff>28575</xdr:rowOff>
    </xdr:from>
    <xdr:to>
      <xdr:col>1</xdr:col>
      <xdr:colOff>838200</xdr:colOff>
      <xdr:row>343</xdr:row>
      <xdr:rowOff>123825</xdr:rowOff>
    </xdr:to>
    <xdr:pic>
      <xdr:nvPicPr>
        <xdr:cNvPr id="86" name="Рисунок 1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62000" y="825246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346</xdr:row>
      <xdr:rowOff>28575</xdr:rowOff>
    </xdr:from>
    <xdr:to>
      <xdr:col>1</xdr:col>
      <xdr:colOff>838200</xdr:colOff>
      <xdr:row>349</xdr:row>
      <xdr:rowOff>123825</xdr:rowOff>
    </xdr:to>
    <xdr:pic>
      <xdr:nvPicPr>
        <xdr:cNvPr id="87" name="Рисунок 1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62000" y="841914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363</xdr:row>
      <xdr:rowOff>38100</xdr:rowOff>
    </xdr:from>
    <xdr:to>
      <xdr:col>1</xdr:col>
      <xdr:colOff>771525</xdr:colOff>
      <xdr:row>363</xdr:row>
      <xdr:rowOff>609600</xdr:rowOff>
    </xdr:to>
    <xdr:pic>
      <xdr:nvPicPr>
        <xdr:cNvPr id="88" name="Рисунок 9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09625" y="9399270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362</xdr:row>
      <xdr:rowOff>38100</xdr:rowOff>
    </xdr:from>
    <xdr:to>
      <xdr:col>1</xdr:col>
      <xdr:colOff>781050</xdr:colOff>
      <xdr:row>362</xdr:row>
      <xdr:rowOff>628650</xdr:rowOff>
    </xdr:to>
    <xdr:pic>
      <xdr:nvPicPr>
        <xdr:cNvPr id="89" name="Рисунок 9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09625" y="9335452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34</xdr:row>
      <xdr:rowOff>161925</xdr:rowOff>
    </xdr:from>
    <xdr:to>
      <xdr:col>1</xdr:col>
      <xdr:colOff>695325</xdr:colOff>
      <xdr:row>37</xdr:row>
      <xdr:rowOff>9525</xdr:rowOff>
    </xdr:to>
    <xdr:pic>
      <xdr:nvPicPr>
        <xdr:cNvPr id="90" name="Рисунок 10" descr="pexalpexwbg.jpg"/>
        <xdr:cNvPicPr preferRelativeResize="1">
          <a:picLocks noChangeAspect="1"/>
        </xdr:cNvPicPr>
      </xdr:nvPicPr>
      <xdr:blipFill>
        <a:blip r:embed="rId27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67246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43</xdr:row>
      <xdr:rowOff>47625</xdr:rowOff>
    </xdr:from>
    <xdr:to>
      <xdr:col>1</xdr:col>
      <xdr:colOff>685800</xdr:colOff>
      <xdr:row>46</xdr:row>
      <xdr:rowOff>123825</xdr:rowOff>
    </xdr:to>
    <xdr:pic>
      <xdr:nvPicPr>
        <xdr:cNvPr id="91" name="Рисунок 11" descr="pexwbg.jpg"/>
        <xdr:cNvPicPr preferRelativeResize="1">
          <a:picLocks noChangeAspect="1"/>
        </xdr:cNvPicPr>
      </xdr:nvPicPr>
      <xdr:blipFill>
        <a:blip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83820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2</xdr:col>
      <xdr:colOff>238125</xdr:colOff>
      <xdr:row>1</xdr:row>
      <xdr:rowOff>238125</xdr:rowOff>
    </xdr:to>
    <xdr:pic>
      <xdr:nvPicPr>
        <xdr:cNvPr id="92" name="Рисунок 142" descr="compipe_logo_tm.png"/>
        <xdr:cNvPicPr preferRelativeResize="1">
          <a:picLocks noChangeAspect="1"/>
        </xdr:cNvPicPr>
      </xdr:nvPicPr>
      <xdr:blipFill>
        <a:blip r:embed="rId29"/>
        <a:srcRect t="8656" b="8999"/>
        <a:stretch>
          <a:fillRect/>
        </a:stretch>
      </xdr:blipFill>
      <xdr:spPr>
        <a:xfrm>
          <a:off x="38100" y="11430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364</xdr:row>
      <xdr:rowOff>57150</xdr:rowOff>
    </xdr:from>
    <xdr:to>
      <xdr:col>1</xdr:col>
      <xdr:colOff>781050</xdr:colOff>
      <xdr:row>364</xdr:row>
      <xdr:rowOff>628650</xdr:rowOff>
    </xdr:to>
    <xdr:pic>
      <xdr:nvPicPr>
        <xdr:cNvPr id="93" name="Рисунок 9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19150" y="946689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389</xdr:row>
      <xdr:rowOff>19050</xdr:rowOff>
    </xdr:from>
    <xdr:to>
      <xdr:col>1</xdr:col>
      <xdr:colOff>609600</xdr:colOff>
      <xdr:row>389</xdr:row>
      <xdr:rowOff>609600</xdr:rowOff>
    </xdr:to>
    <xdr:pic>
      <xdr:nvPicPr>
        <xdr:cNvPr id="94" name="Рисунок 141" descr="Без-имени-21.png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52475" y="1031462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1"/>
  <sheetViews>
    <sheetView tabSelected="1" zoomScalePageLayoutView="19" workbookViewId="0" topLeftCell="A1">
      <selection activeCell="I9" sqref="I9"/>
    </sheetView>
  </sheetViews>
  <sheetFormatPr defaultColWidth="9.140625" defaultRowHeight="15"/>
  <cols>
    <col min="1" max="1" width="11.00390625" style="0" customWidth="1"/>
    <col min="2" max="2" width="12.8515625" style="0" customWidth="1"/>
    <col min="3" max="3" width="71.7109375" style="0" customWidth="1"/>
    <col min="4" max="4" width="7.57421875" style="76" customWidth="1"/>
    <col min="5" max="5" width="18.00390625" style="96" customWidth="1"/>
    <col min="6" max="6" width="11.140625" style="96" customWidth="1"/>
    <col min="7" max="7" width="12.8515625" style="0" customWidth="1"/>
    <col min="8" max="8" width="13.140625" style="0" customWidth="1"/>
    <col min="9" max="9" width="10.8515625" style="0" customWidth="1"/>
    <col min="10" max="10" width="11.7109375" style="43" customWidth="1"/>
    <col min="12" max="12" width="0" style="0" hidden="1" customWidth="1"/>
  </cols>
  <sheetData>
    <row r="1" spans="1:10" ht="21" customHeight="1">
      <c r="A1" s="181" t="s">
        <v>192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2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8" ht="12" customHeight="1">
      <c r="A3" s="2"/>
      <c r="B3" s="4"/>
      <c r="C3" s="4" t="s">
        <v>190</v>
      </c>
      <c r="D3" s="69"/>
      <c r="E3" s="93"/>
      <c r="F3" s="93"/>
      <c r="G3" s="2"/>
      <c r="H3" s="8" t="s">
        <v>191</v>
      </c>
    </row>
    <row r="4" spans="1:8" ht="12" customHeight="1">
      <c r="A4" s="2"/>
      <c r="B4" s="4"/>
      <c r="C4" s="4" t="s">
        <v>848</v>
      </c>
      <c r="D4" s="69"/>
      <c r="E4" s="93"/>
      <c r="F4" s="93"/>
      <c r="G4" s="2"/>
      <c r="H4" s="9">
        <v>42868</v>
      </c>
    </row>
    <row r="5" spans="1:9" ht="12" customHeight="1">
      <c r="A5" s="2"/>
      <c r="B5" s="5"/>
      <c r="C5" s="5" t="s">
        <v>802</v>
      </c>
      <c r="D5" s="70"/>
      <c r="E5" s="93"/>
      <c r="F5" s="93"/>
      <c r="G5" s="123"/>
      <c r="H5" s="124" t="s">
        <v>799</v>
      </c>
      <c r="I5" s="125"/>
    </row>
    <row r="6" spans="1:8" ht="12" customHeight="1" thickBot="1">
      <c r="A6" s="2"/>
      <c r="B6" s="5"/>
      <c r="C6" s="5" t="s">
        <v>310</v>
      </c>
      <c r="D6" s="70"/>
      <c r="E6" s="93"/>
      <c r="F6" s="93"/>
      <c r="H6" s="6"/>
    </row>
    <row r="7" spans="1:9" ht="15" customHeight="1" thickBot="1">
      <c r="A7" s="2"/>
      <c r="B7" s="5"/>
      <c r="C7" s="5"/>
      <c r="D7" s="70"/>
      <c r="E7" s="93"/>
      <c r="F7" s="93"/>
      <c r="H7" s="118" t="s">
        <v>790</v>
      </c>
      <c r="I7" s="171">
        <v>0</v>
      </c>
    </row>
    <row r="8" spans="1:9" ht="15" customHeight="1" thickBot="1">
      <c r="A8" s="2"/>
      <c r="B8" s="5"/>
      <c r="C8" s="5"/>
      <c r="D8" s="70"/>
      <c r="E8" s="93"/>
      <c r="F8" s="93"/>
      <c r="H8" s="119" t="s">
        <v>791</v>
      </c>
      <c r="I8" s="172">
        <v>0</v>
      </c>
    </row>
    <row r="9" spans="1:9" ht="15" customHeight="1" thickBot="1">
      <c r="A9" s="2"/>
      <c r="B9" s="2"/>
      <c r="C9" s="7"/>
      <c r="D9" s="71"/>
      <c r="E9" s="94"/>
      <c r="F9" s="94"/>
      <c r="G9" s="3"/>
      <c r="H9" s="118" t="s">
        <v>792</v>
      </c>
      <c r="I9" s="173">
        <v>0</v>
      </c>
    </row>
    <row r="10" spans="1:13" ht="34.5" customHeight="1">
      <c r="A10" s="1" t="s">
        <v>184</v>
      </c>
      <c r="B10" s="1" t="s">
        <v>186</v>
      </c>
      <c r="C10" s="1" t="s">
        <v>185</v>
      </c>
      <c r="D10" s="120" t="s">
        <v>231</v>
      </c>
      <c r="E10" s="114" t="s">
        <v>793</v>
      </c>
      <c r="F10" s="114" t="s">
        <v>794</v>
      </c>
      <c r="G10" s="120" t="s">
        <v>798</v>
      </c>
      <c r="H10" s="117" t="s">
        <v>182</v>
      </c>
      <c r="I10" s="117" t="s">
        <v>183</v>
      </c>
      <c r="J10" s="11" t="s">
        <v>193</v>
      </c>
      <c r="M10" s="170"/>
    </row>
    <row r="11" spans="1:10" ht="35.25" customHeight="1">
      <c r="A11" s="116"/>
      <c r="B11" s="201" t="s">
        <v>206</v>
      </c>
      <c r="C11" s="202"/>
      <c r="D11" s="115"/>
      <c r="E11" s="184"/>
      <c r="F11" s="184"/>
      <c r="G11" s="184"/>
      <c r="H11" s="10"/>
      <c r="I11" s="10"/>
      <c r="J11" s="44"/>
    </row>
    <row r="12" spans="1:10" ht="13.5" customHeight="1">
      <c r="A12" s="32"/>
      <c r="B12" s="27" t="s">
        <v>317</v>
      </c>
      <c r="C12" s="13"/>
      <c r="D12" s="67"/>
      <c r="E12" s="95"/>
      <c r="F12" s="113"/>
      <c r="G12" s="12"/>
      <c r="H12" s="12"/>
      <c r="I12" s="12"/>
      <c r="J12" s="12"/>
    </row>
    <row r="13" spans="1:10" ht="13.5" customHeight="1">
      <c r="A13" s="22" t="s">
        <v>207</v>
      </c>
      <c r="B13" s="182"/>
      <c r="C13" s="23" t="s">
        <v>322</v>
      </c>
      <c r="D13" s="73" t="s">
        <v>208</v>
      </c>
      <c r="E13" s="92">
        <v>1.08</v>
      </c>
      <c r="F13" s="92">
        <f aca="true" t="shared" si="0" ref="F13:F37">E13*$I$7</f>
        <v>0</v>
      </c>
      <c r="G13" s="24">
        <f aca="true" t="shared" si="1" ref="G13:G37">F13*(1-$I$9)</f>
        <v>0</v>
      </c>
      <c r="H13" s="85"/>
      <c r="I13" s="24">
        <f aca="true" t="shared" si="2" ref="I13:I47">G13*H13</f>
        <v>0</v>
      </c>
      <c r="J13" s="25" t="s">
        <v>209</v>
      </c>
    </row>
    <row r="14" spans="1:10" ht="13.5" customHeight="1">
      <c r="A14" s="22" t="s">
        <v>210</v>
      </c>
      <c r="B14" s="182"/>
      <c r="C14" s="23" t="s">
        <v>323</v>
      </c>
      <c r="D14" s="73" t="s">
        <v>208</v>
      </c>
      <c r="E14" s="92">
        <v>1.08</v>
      </c>
      <c r="F14" s="92">
        <f t="shared" si="0"/>
        <v>0</v>
      </c>
      <c r="G14" s="24">
        <f t="shared" si="1"/>
        <v>0</v>
      </c>
      <c r="H14" s="85"/>
      <c r="I14" s="24">
        <f t="shared" si="2"/>
        <v>0</v>
      </c>
      <c r="J14" s="25" t="s">
        <v>209</v>
      </c>
    </row>
    <row r="15" spans="1:10" ht="13.5" customHeight="1">
      <c r="A15" s="22" t="s">
        <v>211</v>
      </c>
      <c r="B15" s="182"/>
      <c r="C15" s="23" t="s">
        <v>324</v>
      </c>
      <c r="D15" s="73" t="s">
        <v>208</v>
      </c>
      <c r="E15" s="92">
        <v>1.08</v>
      </c>
      <c r="F15" s="92">
        <f t="shared" si="0"/>
        <v>0</v>
      </c>
      <c r="G15" s="24">
        <f t="shared" si="1"/>
        <v>0</v>
      </c>
      <c r="H15" s="85"/>
      <c r="I15" s="24">
        <f t="shared" si="2"/>
        <v>0</v>
      </c>
      <c r="J15" s="25" t="s">
        <v>209</v>
      </c>
    </row>
    <row r="16" spans="1:10" ht="13.5" customHeight="1">
      <c r="A16" s="22" t="s">
        <v>212</v>
      </c>
      <c r="B16" s="182"/>
      <c r="C16" s="23" t="s">
        <v>325</v>
      </c>
      <c r="D16" s="73" t="s">
        <v>208</v>
      </c>
      <c r="E16" s="92">
        <v>1.08</v>
      </c>
      <c r="F16" s="92">
        <f t="shared" si="0"/>
        <v>0</v>
      </c>
      <c r="G16" s="24">
        <f t="shared" si="1"/>
        <v>0</v>
      </c>
      <c r="H16" s="85"/>
      <c r="I16" s="24">
        <f t="shared" si="2"/>
        <v>0</v>
      </c>
      <c r="J16" s="25" t="s">
        <v>209</v>
      </c>
    </row>
    <row r="17" spans="1:10" ht="13.5" customHeight="1">
      <c r="A17" s="22" t="s">
        <v>213</v>
      </c>
      <c r="B17" s="182"/>
      <c r="C17" s="23" t="s">
        <v>326</v>
      </c>
      <c r="D17" s="73" t="s">
        <v>208</v>
      </c>
      <c r="E17" s="92">
        <v>1.08</v>
      </c>
      <c r="F17" s="92">
        <f t="shared" si="0"/>
        <v>0</v>
      </c>
      <c r="G17" s="24">
        <f t="shared" si="1"/>
        <v>0</v>
      </c>
      <c r="H17" s="85"/>
      <c r="I17" s="24">
        <f t="shared" si="2"/>
        <v>0</v>
      </c>
      <c r="J17" s="25" t="s">
        <v>209</v>
      </c>
    </row>
    <row r="18" spans="1:10" ht="13.5" customHeight="1">
      <c r="A18" s="22" t="s">
        <v>214</v>
      </c>
      <c r="B18" s="182"/>
      <c r="C18" s="23" t="s">
        <v>327</v>
      </c>
      <c r="D18" s="73" t="s">
        <v>208</v>
      </c>
      <c r="E18" s="92">
        <v>1.08</v>
      </c>
      <c r="F18" s="92">
        <f t="shared" si="0"/>
        <v>0</v>
      </c>
      <c r="G18" s="24">
        <f t="shared" si="1"/>
        <v>0</v>
      </c>
      <c r="H18" s="85"/>
      <c r="I18" s="24">
        <f t="shared" si="2"/>
        <v>0</v>
      </c>
      <c r="J18" s="25" t="s">
        <v>209</v>
      </c>
    </row>
    <row r="19" spans="1:10" ht="13.5" customHeight="1">
      <c r="A19" s="22" t="s">
        <v>215</v>
      </c>
      <c r="B19" s="182"/>
      <c r="C19" s="23" t="s">
        <v>328</v>
      </c>
      <c r="D19" s="73" t="s">
        <v>208</v>
      </c>
      <c r="E19" s="92">
        <v>1.08</v>
      </c>
      <c r="F19" s="92">
        <f t="shared" si="0"/>
        <v>0</v>
      </c>
      <c r="G19" s="24">
        <f t="shared" si="1"/>
        <v>0</v>
      </c>
      <c r="H19" s="85"/>
      <c r="I19" s="24">
        <f t="shared" si="2"/>
        <v>0</v>
      </c>
      <c r="J19" s="25" t="s">
        <v>209</v>
      </c>
    </row>
    <row r="20" spans="1:10" ht="13.5" customHeight="1">
      <c r="A20" s="22" t="s">
        <v>216</v>
      </c>
      <c r="B20" s="182"/>
      <c r="C20" s="23" t="s">
        <v>329</v>
      </c>
      <c r="D20" s="73" t="s">
        <v>208</v>
      </c>
      <c r="E20" s="92">
        <v>1.67</v>
      </c>
      <c r="F20" s="92">
        <f t="shared" si="0"/>
        <v>0</v>
      </c>
      <c r="G20" s="24">
        <f t="shared" si="1"/>
        <v>0</v>
      </c>
      <c r="H20" s="85"/>
      <c r="I20" s="24">
        <f t="shared" si="2"/>
        <v>0</v>
      </c>
      <c r="J20" s="25" t="s">
        <v>209</v>
      </c>
    </row>
    <row r="21" spans="1:10" ht="13.5" customHeight="1">
      <c r="A21" s="22" t="s">
        <v>217</v>
      </c>
      <c r="B21" s="182"/>
      <c r="C21" s="23" t="s">
        <v>330</v>
      </c>
      <c r="D21" s="73" t="s">
        <v>208</v>
      </c>
      <c r="E21" s="92">
        <v>1.67</v>
      </c>
      <c r="F21" s="92">
        <f t="shared" si="0"/>
        <v>0</v>
      </c>
      <c r="G21" s="24">
        <f t="shared" si="1"/>
        <v>0</v>
      </c>
      <c r="H21" s="85"/>
      <c r="I21" s="24">
        <f t="shared" si="2"/>
        <v>0</v>
      </c>
      <c r="J21" s="25" t="s">
        <v>209</v>
      </c>
    </row>
    <row r="22" spans="1:10" ht="13.5" customHeight="1">
      <c r="A22" s="22" t="s">
        <v>218</v>
      </c>
      <c r="B22" s="182"/>
      <c r="C22" s="23" t="s">
        <v>331</v>
      </c>
      <c r="D22" s="73" t="s">
        <v>208</v>
      </c>
      <c r="E22" s="92">
        <v>1.67</v>
      </c>
      <c r="F22" s="92">
        <f t="shared" si="0"/>
        <v>0</v>
      </c>
      <c r="G22" s="24">
        <f t="shared" si="1"/>
        <v>0</v>
      </c>
      <c r="H22" s="85"/>
      <c r="I22" s="24">
        <f t="shared" si="2"/>
        <v>0</v>
      </c>
      <c r="J22" s="25" t="s">
        <v>209</v>
      </c>
    </row>
    <row r="23" spans="1:10" ht="13.5" customHeight="1">
      <c r="A23" s="22" t="s">
        <v>219</v>
      </c>
      <c r="B23" s="182"/>
      <c r="C23" s="23" t="s">
        <v>332</v>
      </c>
      <c r="D23" s="73" t="s">
        <v>208</v>
      </c>
      <c r="E23" s="92">
        <v>2.9</v>
      </c>
      <c r="F23" s="92">
        <f t="shared" si="0"/>
        <v>0</v>
      </c>
      <c r="G23" s="24">
        <f t="shared" si="1"/>
        <v>0</v>
      </c>
      <c r="H23" s="85"/>
      <c r="I23" s="24">
        <f t="shared" si="2"/>
        <v>0</v>
      </c>
      <c r="J23" s="25" t="s">
        <v>209</v>
      </c>
    </row>
    <row r="24" spans="1:10" ht="13.5" customHeight="1">
      <c r="A24" s="22" t="s">
        <v>220</v>
      </c>
      <c r="B24" s="182"/>
      <c r="C24" s="23" t="s">
        <v>333</v>
      </c>
      <c r="D24" s="73" t="s">
        <v>208</v>
      </c>
      <c r="E24" s="92">
        <v>2.9</v>
      </c>
      <c r="F24" s="92">
        <f t="shared" si="0"/>
        <v>0</v>
      </c>
      <c r="G24" s="24">
        <f t="shared" si="1"/>
        <v>0</v>
      </c>
      <c r="H24" s="85"/>
      <c r="I24" s="24">
        <f t="shared" si="2"/>
        <v>0</v>
      </c>
      <c r="J24" s="25" t="s">
        <v>209</v>
      </c>
    </row>
    <row r="25" spans="1:10" ht="13.5" customHeight="1">
      <c r="A25" s="22" t="s">
        <v>221</v>
      </c>
      <c r="B25" s="182"/>
      <c r="C25" s="23" t="s">
        <v>334</v>
      </c>
      <c r="D25" s="73" t="s">
        <v>208</v>
      </c>
      <c r="E25" s="92">
        <v>2.9</v>
      </c>
      <c r="F25" s="92">
        <f t="shared" si="0"/>
        <v>0</v>
      </c>
      <c r="G25" s="24">
        <f t="shared" si="1"/>
        <v>0</v>
      </c>
      <c r="H25" s="85"/>
      <c r="I25" s="24">
        <f t="shared" si="2"/>
        <v>0</v>
      </c>
      <c r="J25" s="25" t="s">
        <v>209</v>
      </c>
    </row>
    <row r="26" spans="1:10" ht="13.5" customHeight="1">
      <c r="A26" s="22" t="s">
        <v>222</v>
      </c>
      <c r="B26" s="182"/>
      <c r="C26" s="23" t="s">
        <v>335</v>
      </c>
      <c r="D26" s="73" t="s">
        <v>208</v>
      </c>
      <c r="E26" s="92">
        <v>2.9</v>
      </c>
      <c r="F26" s="92">
        <f t="shared" si="0"/>
        <v>0</v>
      </c>
      <c r="G26" s="24">
        <f t="shared" si="1"/>
        <v>0</v>
      </c>
      <c r="H26" s="85"/>
      <c r="I26" s="24">
        <f t="shared" si="2"/>
        <v>0</v>
      </c>
      <c r="J26" s="25" t="s">
        <v>209</v>
      </c>
    </row>
    <row r="27" spans="1:10" ht="13.5" customHeight="1">
      <c r="A27" s="22" t="s">
        <v>223</v>
      </c>
      <c r="B27" s="182"/>
      <c r="C27" s="23" t="s">
        <v>336</v>
      </c>
      <c r="D27" s="73" t="s">
        <v>208</v>
      </c>
      <c r="E27" s="92">
        <v>2.9</v>
      </c>
      <c r="F27" s="92">
        <f t="shared" si="0"/>
        <v>0</v>
      </c>
      <c r="G27" s="24">
        <f t="shared" si="1"/>
        <v>0</v>
      </c>
      <c r="H27" s="85"/>
      <c r="I27" s="24">
        <f t="shared" si="2"/>
        <v>0</v>
      </c>
      <c r="J27" s="25" t="s">
        <v>209</v>
      </c>
    </row>
    <row r="28" spans="1:10" ht="13.5" customHeight="1">
      <c r="A28" s="22" t="s">
        <v>224</v>
      </c>
      <c r="B28" s="182"/>
      <c r="C28" s="23" t="s">
        <v>337</v>
      </c>
      <c r="D28" s="73" t="s">
        <v>208</v>
      </c>
      <c r="E28" s="92">
        <v>2.9</v>
      </c>
      <c r="F28" s="92">
        <f t="shared" si="0"/>
        <v>0</v>
      </c>
      <c r="G28" s="24">
        <f t="shared" si="1"/>
        <v>0</v>
      </c>
      <c r="H28" s="85"/>
      <c r="I28" s="24">
        <f t="shared" si="2"/>
        <v>0</v>
      </c>
      <c r="J28" s="25" t="s">
        <v>209</v>
      </c>
    </row>
    <row r="29" spans="1:10" ht="13.5" customHeight="1">
      <c r="A29" s="22" t="s">
        <v>225</v>
      </c>
      <c r="B29" s="182"/>
      <c r="C29" s="23" t="s">
        <v>338</v>
      </c>
      <c r="D29" s="73" t="s">
        <v>208</v>
      </c>
      <c r="E29" s="92">
        <v>4.12</v>
      </c>
      <c r="F29" s="92">
        <f t="shared" si="0"/>
        <v>0</v>
      </c>
      <c r="G29" s="24">
        <f t="shared" si="1"/>
        <v>0</v>
      </c>
      <c r="H29" s="85"/>
      <c r="I29" s="24">
        <f t="shared" si="2"/>
        <v>0</v>
      </c>
      <c r="J29" s="25" t="s">
        <v>209</v>
      </c>
    </row>
    <row r="30" spans="1:10" ht="13.5" customHeight="1">
      <c r="A30" s="22" t="s">
        <v>226</v>
      </c>
      <c r="B30" s="182"/>
      <c r="C30" s="23" t="s">
        <v>339</v>
      </c>
      <c r="D30" s="73" t="s">
        <v>208</v>
      </c>
      <c r="E30" s="92">
        <v>4.12</v>
      </c>
      <c r="F30" s="92">
        <f t="shared" si="0"/>
        <v>0</v>
      </c>
      <c r="G30" s="24">
        <f t="shared" si="1"/>
        <v>0</v>
      </c>
      <c r="H30" s="85"/>
      <c r="I30" s="24">
        <f t="shared" si="2"/>
        <v>0</v>
      </c>
      <c r="J30" s="25" t="s">
        <v>209</v>
      </c>
    </row>
    <row r="31" spans="1:10" ht="13.5" customHeight="1">
      <c r="A31" s="22" t="s">
        <v>227</v>
      </c>
      <c r="B31" s="182"/>
      <c r="C31" s="23" t="s">
        <v>340</v>
      </c>
      <c r="D31" s="73" t="s">
        <v>208</v>
      </c>
      <c r="E31" s="92">
        <v>4.12</v>
      </c>
      <c r="F31" s="92">
        <f t="shared" si="0"/>
        <v>0</v>
      </c>
      <c r="G31" s="24">
        <f t="shared" si="1"/>
        <v>0</v>
      </c>
      <c r="H31" s="85"/>
      <c r="I31" s="24">
        <f t="shared" si="2"/>
        <v>0</v>
      </c>
      <c r="J31" s="25" t="s">
        <v>209</v>
      </c>
    </row>
    <row r="32" spans="1:10" ht="13.5" customHeight="1">
      <c r="A32" s="22" t="s">
        <v>228</v>
      </c>
      <c r="B32" s="182"/>
      <c r="C32" s="23" t="s">
        <v>341</v>
      </c>
      <c r="D32" s="73" t="s">
        <v>208</v>
      </c>
      <c r="E32" s="92">
        <v>4.12</v>
      </c>
      <c r="F32" s="92">
        <f t="shared" si="0"/>
        <v>0</v>
      </c>
      <c r="G32" s="24">
        <f t="shared" si="1"/>
        <v>0</v>
      </c>
      <c r="H32" s="85"/>
      <c r="I32" s="24">
        <f t="shared" si="2"/>
        <v>0</v>
      </c>
      <c r="J32" s="25" t="s">
        <v>209</v>
      </c>
    </row>
    <row r="33" spans="1:10" ht="13.5" customHeight="1">
      <c r="A33" s="22" t="s">
        <v>229</v>
      </c>
      <c r="B33" s="182"/>
      <c r="C33" s="23" t="s">
        <v>342</v>
      </c>
      <c r="D33" s="73" t="s">
        <v>208</v>
      </c>
      <c r="E33" s="92">
        <v>4.12</v>
      </c>
      <c r="F33" s="92">
        <f t="shared" si="0"/>
        <v>0</v>
      </c>
      <c r="G33" s="24">
        <f t="shared" si="1"/>
        <v>0</v>
      </c>
      <c r="H33" s="85"/>
      <c r="I33" s="24">
        <f t="shared" si="2"/>
        <v>0</v>
      </c>
      <c r="J33" s="25" t="s">
        <v>209</v>
      </c>
    </row>
    <row r="34" spans="1:10" ht="13.5" customHeight="1">
      <c r="A34" s="22" t="s">
        <v>230</v>
      </c>
      <c r="B34" s="183"/>
      <c r="C34" s="156" t="s">
        <v>343</v>
      </c>
      <c r="D34" s="73" t="s">
        <v>208</v>
      </c>
      <c r="E34" s="92">
        <v>4.12</v>
      </c>
      <c r="F34" s="92">
        <f t="shared" si="0"/>
        <v>0</v>
      </c>
      <c r="G34" s="24">
        <f t="shared" si="1"/>
        <v>0</v>
      </c>
      <c r="H34" s="85"/>
      <c r="I34" s="24">
        <f t="shared" si="2"/>
        <v>0</v>
      </c>
      <c r="J34" s="25" t="s">
        <v>209</v>
      </c>
    </row>
    <row r="35" spans="1:10" ht="13.5" customHeight="1">
      <c r="A35" s="22"/>
      <c r="B35" s="193" t="s">
        <v>815</v>
      </c>
      <c r="C35" s="194"/>
      <c r="D35" s="155"/>
      <c r="E35" s="92"/>
      <c r="F35" s="92"/>
      <c r="G35" s="24"/>
      <c r="H35" s="85"/>
      <c r="I35" s="24"/>
      <c r="J35" s="34"/>
    </row>
    <row r="36" spans="1:10" ht="21" customHeight="1">
      <c r="A36" s="22" t="s">
        <v>816</v>
      </c>
      <c r="B36" s="183"/>
      <c r="C36" s="157" t="s">
        <v>817</v>
      </c>
      <c r="D36" s="73" t="s">
        <v>208</v>
      </c>
      <c r="E36" s="92">
        <v>0.97</v>
      </c>
      <c r="F36" s="92">
        <f t="shared" si="0"/>
        <v>0</v>
      </c>
      <c r="G36" s="24">
        <f t="shared" si="1"/>
        <v>0</v>
      </c>
      <c r="H36" s="85"/>
      <c r="I36" s="24">
        <f t="shared" si="2"/>
        <v>0</v>
      </c>
      <c r="J36" s="34" t="s">
        <v>209</v>
      </c>
    </row>
    <row r="37" spans="1:10" ht="24" customHeight="1">
      <c r="A37" s="22" t="s">
        <v>818</v>
      </c>
      <c r="B37" s="192"/>
      <c r="C37" s="157" t="s">
        <v>819</v>
      </c>
      <c r="D37" s="73" t="s">
        <v>208</v>
      </c>
      <c r="E37" s="92">
        <v>1.38</v>
      </c>
      <c r="F37" s="92">
        <f t="shared" si="0"/>
        <v>0</v>
      </c>
      <c r="G37" s="24">
        <f t="shared" si="1"/>
        <v>0</v>
      </c>
      <c r="H37" s="85"/>
      <c r="I37" s="24">
        <f t="shared" si="2"/>
        <v>0</v>
      </c>
      <c r="J37" s="34" t="s">
        <v>209</v>
      </c>
    </row>
    <row r="38" spans="1:10" ht="13.5" customHeight="1">
      <c r="A38" s="22"/>
      <c r="B38" s="27" t="s">
        <v>832</v>
      </c>
      <c r="C38" s="23"/>
      <c r="D38" s="73"/>
      <c r="E38" s="92"/>
      <c r="F38" s="92"/>
      <c r="G38" s="24"/>
      <c r="H38" s="85"/>
      <c r="I38" s="24">
        <f t="shared" si="2"/>
        <v>0</v>
      </c>
      <c r="J38" s="34" t="s">
        <v>209</v>
      </c>
    </row>
    <row r="39" spans="1:10" ht="13.5" customHeight="1">
      <c r="A39" s="22" t="s">
        <v>842</v>
      </c>
      <c r="B39" s="197"/>
      <c r="C39" s="23" t="s">
        <v>820</v>
      </c>
      <c r="D39" s="73" t="s">
        <v>208</v>
      </c>
      <c r="E39" s="83">
        <v>1.03</v>
      </c>
      <c r="F39" s="92">
        <f>E39*$I$7</f>
        <v>0</v>
      </c>
      <c r="G39" s="24">
        <f>F39*(1-$I$9)</f>
        <v>0</v>
      </c>
      <c r="H39" s="85"/>
      <c r="I39" s="24">
        <f t="shared" si="2"/>
        <v>0</v>
      </c>
      <c r="J39" s="34" t="s">
        <v>209</v>
      </c>
    </row>
    <row r="40" spans="1:10" ht="13.5" customHeight="1">
      <c r="A40" s="22" t="s">
        <v>843</v>
      </c>
      <c r="B40" s="198"/>
      <c r="C40" s="23" t="s">
        <v>821</v>
      </c>
      <c r="D40" s="73" t="s">
        <v>208</v>
      </c>
      <c r="E40" s="83">
        <v>1.62</v>
      </c>
      <c r="F40" s="92">
        <f>E40*$I$7</f>
        <v>0</v>
      </c>
      <c r="G40" s="24">
        <f>F40*(1-$I$9)</f>
        <v>0</v>
      </c>
      <c r="H40" s="85"/>
      <c r="I40" s="24">
        <f t="shared" si="2"/>
        <v>0</v>
      </c>
      <c r="J40" s="34" t="s">
        <v>209</v>
      </c>
    </row>
    <row r="41" spans="1:10" ht="13.5" customHeight="1">
      <c r="A41" s="22" t="s">
        <v>844</v>
      </c>
      <c r="B41" s="198"/>
      <c r="C41" s="23" t="s">
        <v>822</v>
      </c>
      <c r="D41" s="73" t="s">
        <v>208</v>
      </c>
      <c r="E41" s="83">
        <v>2.63</v>
      </c>
      <c r="F41" s="92">
        <f>E41*$I$7</f>
        <v>0</v>
      </c>
      <c r="G41" s="24">
        <f>F41*(1-$I$9)</f>
        <v>0</v>
      </c>
      <c r="H41" s="85"/>
      <c r="I41" s="24">
        <f t="shared" si="2"/>
        <v>0</v>
      </c>
      <c r="J41" s="34" t="s">
        <v>209</v>
      </c>
    </row>
    <row r="42" spans="1:10" ht="13.5" customHeight="1">
      <c r="A42" s="22" t="s">
        <v>845</v>
      </c>
      <c r="B42" s="199"/>
      <c r="C42" s="23" t="s">
        <v>823</v>
      </c>
      <c r="D42" s="73" t="s">
        <v>208</v>
      </c>
      <c r="E42" s="83">
        <v>4.17</v>
      </c>
      <c r="F42" s="92">
        <f>E42*$I$7</f>
        <v>0</v>
      </c>
      <c r="G42" s="24">
        <f>F42*(1-$I$9)</f>
        <v>0</v>
      </c>
      <c r="H42" s="85"/>
      <c r="I42" s="24">
        <f t="shared" si="2"/>
        <v>0</v>
      </c>
      <c r="J42" s="34" t="s">
        <v>209</v>
      </c>
    </row>
    <row r="43" spans="1:10" ht="13.5" customHeight="1">
      <c r="A43" s="22"/>
      <c r="B43" s="195" t="s">
        <v>833</v>
      </c>
      <c r="C43" s="196"/>
      <c r="D43" s="73"/>
      <c r="E43" s="83"/>
      <c r="F43" s="92"/>
      <c r="G43" s="24"/>
      <c r="H43" s="85"/>
      <c r="I43" s="24"/>
      <c r="J43" s="34"/>
    </row>
    <row r="44" spans="1:10" ht="13.5" customHeight="1">
      <c r="A44" s="103" t="s">
        <v>824</v>
      </c>
      <c r="B44" s="200"/>
      <c r="C44" s="103" t="s">
        <v>828</v>
      </c>
      <c r="D44" s="73" t="s">
        <v>208</v>
      </c>
      <c r="E44" s="83">
        <v>0.88</v>
      </c>
      <c r="F44" s="92">
        <f>E44*$I$7</f>
        <v>0</v>
      </c>
      <c r="G44" s="24">
        <f>F44*(1-$I$9)</f>
        <v>0</v>
      </c>
      <c r="H44" s="85"/>
      <c r="I44" s="24">
        <f t="shared" si="2"/>
        <v>0</v>
      </c>
      <c r="J44" s="34" t="s">
        <v>209</v>
      </c>
    </row>
    <row r="45" spans="1:10" ht="13.5" customHeight="1">
      <c r="A45" s="103" t="s">
        <v>825</v>
      </c>
      <c r="B45" s="198"/>
      <c r="C45" s="103" t="s">
        <v>829</v>
      </c>
      <c r="D45" s="73" t="s">
        <v>208</v>
      </c>
      <c r="E45" s="83">
        <v>1.21</v>
      </c>
      <c r="F45" s="92">
        <f>E45*$I$7</f>
        <v>0</v>
      </c>
      <c r="G45" s="24">
        <f>F45*(1-$I$9)</f>
        <v>0</v>
      </c>
      <c r="H45" s="85"/>
      <c r="I45" s="24">
        <f t="shared" si="2"/>
        <v>0</v>
      </c>
      <c r="J45" s="34" t="s">
        <v>209</v>
      </c>
    </row>
    <row r="46" spans="1:10" ht="13.5" customHeight="1">
      <c r="A46" s="103" t="s">
        <v>826</v>
      </c>
      <c r="B46" s="198"/>
      <c r="C46" s="103" t="s">
        <v>830</v>
      </c>
      <c r="D46" s="73" t="s">
        <v>208</v>
      </c>
      <c r="E46" s="83">
        <v>2.1</v>
      </c>
      <c r="F46" s="92">
        <f>E46*$I$7</f>
        <v>0</v>
      </c>
      <c r="G46" s="24">
        <f>F46*(1-$I$9)</f>
        <v>0</v>
      </c>
      <c r="H46" s="85"/>
      <c r="I46" s="24">
        <f t="shared" si="2"/>
        <v>0</v>
      </c>
      <c r="J46" s="34" t="s">
        <v>209</v>
      </c>
    </row>
    <row r="47" spans="1:10" ht="13.5" customHeight="1">
      <c r="A47" s="103" t="s">
        <v>827</v>
      </c>
      <c r="B47" s="199"/>
      <c r="C47" s="103" t="s">
        <v>831</v>
      </c>
      <c r="D47" s="73" t="s">
        <v>208</v>
      </c>
      <c r="E47" s="83">
        <v>3.34</v>
      </c>
      <c r="F47" s="92">
        <f>E47*$I$7</f>
        <v>0</v>
      </c>
      <c r="G47" s="24">
        <f>F47*(1-$I$9)</f>
        <v>0</v>
      </c>
      <c r="H47" s="85"/>
      <c r="I47" s="24">
        <f t="shared" si="2"/>
        <v>0</v>
      </c>
      <c r="J47" s="34" t="s">
        <v>209</v>
      </c>
    </row>
    <row r="48" spans="1:10" ht="13.5" customHeight="1">
      <c r="A48" s="26"/>
      <c r="B48" s="27" t="s">
        <v>315</v>
      </c>
      <c r="C48" s="27"/>
      <c r="D48" s="72"/>
      <c r="E48" s="92"/>
      <c r="F48" s="92"/>
      <c r="G48" s="24"/>
      <c r="H48" s="85"/>
      <c r="I48" s="24"/>
      <c r="J48" s="34" t="s">
        <v>209</v>
      </c>
    </row>
    <row r="49" spans="1:10" ht="24.75" customHeight="1">
      <c r="A49" s="22" t="s">
        <v>311</v>
      </c>
      <c r="B49" s="182"/>
      <c r="C49" s="40" t="s">
        <v>318</v>
      </c>
      <c r="D49" s="82" t="s">
        <v>208</v>
      </c>
      <c r="E49" s="92">
        <v>0.93</v>
      </c>
      <c r="F49" s="92">
        <f>E49*$I$7</f>
        <v>0</v>
      </c>
      <c r="G49" s="24">
        <f>F49*(1-$I$9)</f>
        <v>0</v>
      </c>
      <c r="H49" s="86"/>
      <c r="I49" s="41">
        <f>G49*H49</f>
        <v>0</v>
      </c>
      <c r="J49" s="25" t="s">
        <v>209</v>
      </c>
    </row>
    <row r="50" spans="1:10" ht="24.75" customHeight="1">
      <c r="A50" s="22" t="s">
        <v>643</v>
      </c>
      <c r="B50" s="182"/>
      <c r="C50" s="40" t="s">
        <v>644</v>
      </c>
      <c r="D50" s="82"/>
      <c r="E50" s="92">
        <v>0.93</v>
      </c>
      <c r="F50" s="92">
        <f>E50*$I$7</f>
        <v>0</v>
      </c>
      <c r="G50" s="24">
        <f>F50*(1-$I$9)</f>
        <v>0</v>
      </c>
      <c r="H50" s="86"/>
      <c r="I50" s="41">
        <f>G50*H50</f>
        <v>0</v>
      </c>
      <c r="J50" s="34" t="s">
        <v>209</v>
      </c>
    </row>
    <row r="51" spans="1:10" ht="24.75" customHeight="1">
      <c r="A51" s="22" t="s">
        <v>312</v>
      </c>
      <c r="B51" s="182"/>
      <c r="C51" s="42" t="s">
        <v>319</v>
      </c>
      <c r="D51" s="82" t="s">
        <v>208</v>
      </c>
      <c r="E51" s="92">
        <v>1.28</v>
      </c>
      <c r="F51" s="92">
        <f>E51*$I$7</f>
        <v>0</v>
      </c>
      <c r="G51" s="24">
        <f>F51*(1-$I$9)</f>
        <v>0</v>
      </c>
      <c r="H51" s="86"/>
      <c r="I51" s="41">
        <f>G51*H51</f>
        <v>0</v>
      </c>
      <c r="J51" s="25" t="s">
        <v>209</v>
      </c>
    </row>
    <row r="52" spans="1:10" ht="13.5" customHeight="1">
      <c r="A52" s="22"/>
      <c r="B52" s="27" t="s">
        <v>316</v>
      </c>
      <c r="C52" s="23"/>
      <c r="D52" s="73"/>
      <c r="E52" s="92"/>
      <c r="F52" s="92"/>
      <c r="G52" s="24"/>
      <c r="H52" s="85"/>
      <c r="I52" s="24"/>
      <c r="J52" s="52"/>
    </row>
    <row r="53" spans="1:10" ht="24.75" customHeight="1">
      <c r="A53" s="22" t="s">
        <v>313</v>
      </c>
      <c r="B53" s="183"/>
      <c r="C53" s="54" t="s">
        <v>320</v>
      </c>
      <c r="D53" s="73" t="s">
        <v>208</v>
      </c>
      <c r="E53" s="92">
        <v>0.82</v>
      </c>
      <c r="F53" s="92">
        <f>E53*$I$7</f>
        <v>0</v>
      </c>
      <c r="G53" s="24">
        <f>F53*(1-$I$9)</f>
        <v>0</v>
      </c>
      <c r="H53" s="88"/>
      <c r="I53" s="41">
        <f>G53*H53</f>
        <v>0</v>
      </c>
      <c r="J53" s="53" t="s">
        <v>209</v>
      </c>
    </row>
    <row r="54" spans="1:10" ht="24.75" customHeight="1">
      <c r="A54" s="22" t="s">
        <v>314</v>
      </c>
      <c r="B54" s="192"/>
      <c r="C54" s="54" t="s">
        <v>321</v>
      </c>
      <c r="D54" s="73" t="s">
        <v>208</v>
      </c>
      <c r="E54" s="127">
        <v>1.07</v>
      </c>
      <c r="F54" s="127">
        <f>E54*$I$7</f>
        <v>0</v>
      </c>
      <c r="G54" s="28">
        <f>F54*(1-$I$9)</f>
        <v>0</v>
      </c>
      <c r="H54" s="88"/>
      <c r="I54" s="128">
        <f>G54*H54</f>
        <v>0</v>
      </c>
      <c r="J54" s="53" t="s">
        <v>209</v>
      </c>
    </row>
    <row r="55" spans="1:10" ht="32.25" customHeight="1">
      <c r="A55" s="14"/>
      <c r="B55" s="179" t="s">
        <v>233</v>
      </c>
      <c r="C55" s="180"/>
      <c r="D55" s="68"/>
      <c r="E55" s="129"/>
      <c r="F55" s="121"/>
      <c r="G55" s="29"/>
      <c r="H55" s="89"/>
      <c r="I55" s="29"/>
      <c r="J55" s="45"/>
    </row>
    <row r="56" spans="1:10" ht="15">
      <c r="A56" s="15" t="s">
        <v>79</v>
      </c>
      <c r="B56" s="16"/>
      <c r="C56" s="66" t="s">
        <v>0</v>
      </c>
      <c r="D56" s="17" t="s">
        <v>232</v>
      </c>
      <c r="E56" s="122">
        <v>2.47</v>
      </c>
      <c r="F56" s="122">
        <f aca="true" t="shared" si="3" ref="F56:F87">E56*$I$8</f>
        <v>0</v>
      </c>
      <c r="G56" s="30">
        <f aca="true" t="shared" si="4" ref="G56:G85">F56*(1-$I$9)</f>
        <v>0</v>
      </c>
      <c r="H56" s="90"/>
      <c r="I56" s="30">
        <f>G56*H56</f>
        <v>0</v>
      </c>
      <c r="J56" s="46" t="s">
        <v>601</v>
      </c>
    </row>
    <row r="57" spans="1:10" ht="15">
      <c r="A57" s="15" t="s">
        <v>80</v>
      </c>
      <c r="B57" s="18"/>
      <c r="C57" s="66" t="s">
        <v>1</v>
      </c>
      <c r="D57" s="17" t="s">
        <v>232</v>
      </c>
      <c r="E57" s="83">
        <v>4.07</v>
      </c>
      <c r="F57" s="122">
        <f t="shared" si="3"/>
        <v>0</v>
      </c>
      <c r="G57" s="24">
        <f t="shared" si="4"/>
        <v>0</v>
      </c>
      <c r="H57" s="85"/>
      <c r="I57" s="24">
        <f>G57*H57</f>
        <v>0</v>
      </c>
      <c r="J57" s="47" t="s">
        <v>619</v>
      </c>
    </row>
    <row r="58" spans="1:10" ht="15">
      <c r="A58" s="15" t="s">
        <v>81</v>
      </c>
      <c r="B58" s="18"/>
      <c r="C58" s="66" t="s">
        <v>2</v>
      </c>
      <c r="D58" s="17" t="s">
        <v>232</v>
      </c>
      <c r="E58" s="83">
        <v>5.95</v>
      </c>
      <c r="F58" s="122">
        <f t="shared" si="3"/>
        <v>0</v>
      </c>
      <c r="G58" s="24">
        <f t="shared" si="4"/>
        <v>0</v>
      </c>
      <c r="H58" s="85"/>
      <c r="I58" s="24">
        <f>G58*H58</f>
        <v>0</v>
      </c>
      <c r="J58" s="47" t="s">
        <v>608</v>
      </c>
    </row>
    <row r="59" spans="1:10" ht="15">
      <c r="A59" s="15" t="s">
        <v>82</v>
      </c>
      <c r="B59" s="19"/>
      <c r="C59" s="66" t="s">
        <v>3</v>
      </c>
      <c r="D59" s="17" t="s">
        <v>232</v>
      </c>
      <c r="E59" s="83">
        <v>11.71</v>
      </c>
      <c r="F59" s="122">
        <f t="shared" si="3"/>
        <v>0</v>
      </c>
      <c r="G59" s="24">
        <f t="shared" si="4"/>
        <v>0</v>
      </c>
      <c r="H59" s="85"/>
      <c r="I59" s="24">
        <f>G59*H59</f>
        <v>0</v>
      </c>
      <c r="J59" s="47" t="s">
        <v>198</v>
      </c>
    </row>
    <row r="60" spans="1:10" ht="30">
      <c r="A60" s="15" t="s">
        <v>83</v>
      </c>
      <c r="B60" s="16"/>
      <c r="C60" s="66" t="s">
        <v>4</v>
      </c>
      <c r="D60" s="17" t="s">
        <v>232</v>
      </c>
      <c r="E60" s="83">
        <v>1.74</v>
      </c>
      <c r="F60" s="122">
        <f t="shared" si="3"/>
        <v>0</v>
      </c>
      <c r="G60" s="24">
        <f t="shared" si="4"/>
        <v>0</v>
      </c>
      <c r="H60" s="85"/>
      <c r="I60" s="24">
        <f>G60*H60</f>
        <v>0</v>
      </c>
      <c r="J60" s="47" t="s">
        <v>601</v>
      </c>
    </row>
    <row r="61" spans="1:10" ht="30">
      <c r="A61" s="15" t="s">
        <v>678</v>
      </c>
      <c r="B61" s="18"/>
      <c r="C61" s="66" t="s">
        <v>677</v>
      </c>
      <c r="D61" s="17" t="s">
        <v>232</v>
      </c>
      <c r="E61" s="83">
        <v>2.98</v>
      </c>
      <c r="F61" s="122">
        <f t="shared" si="3"/>
        <v>0</v>
      </c>
      <c r="G61" s="24">
        <f t="shared" si="4"/>
        <v>0</v>
      </c>
      <c r="H61" s="85"/>
      <c r="I61" s="24">
        <f aca="true" t="shared" si="5" ref="I61:I70">G61*H61</f>
        <v>0</v>
      </c>
      <c r="J61" s="47"/>
    </row>
    <row r="62" spans="1:10" ht="30">
      <c r="A62" s="15" t="s">
        <v>84</v>
      </c>
      <c r="B62" s="18"/>
      <c r="C62" s="66" t="s">
        <v>5</v>
      </c>
      <c r="D62" s="17" t="s">
        <v>232</v>
      </c>
      <c r="E62" s="83">
        <v>2.41</v>
      </c>
      <c r="F62" s="122">
        <f t="shared" si="3"/>
        <v>0</v>
      </c>
      <c r="G62" s="24">
        <f t="shared" si="4"/>
        <v>0</v>
      </c>
      <c r="H62" s="85"/>
      <c r="I62" s="24">
        <f t="shared" si="5"/>
        <v>0</v>
      </c>
      <c r="J62" s="47" t="s">
        <v>196</v>
      </c>
    </row>
    <row r="63" spans="1:10" ht="30">
      <c r="A63" s="15" t="s">
        <v>85</v>
      </c>
      <c r="B63" s="18"/>
      <c r="C63" s="66" t="s">
        <v>6</v>
      </c>
      <c r="D63" s="17" t="s">
        <v>232</v>
      </c>
      <c r="E63" s="83">
        <v>2.96</v>
      </c>
      <c r="F63" s="122">
        <f t="shared" si="3"/>
        <v>0</v>
      </c>
      <c r="G63" s="24">
        <f t="shared" si="4"/>
        <v>0</v>
      </c>
      <c r="H63" s="85"/>
      <c r="I63" s="24">
        <f t="shared" si="5"/>
        <v>0</v>
      </c>
      <c r="J63" s="47" t="s">
        <v>199</v>
      </c>
    </row>
    <row r="64" spans="1:10" ht="30">
      <c r="A64" s="15" t="s">
        <v>86</v>
      </c>
      <c r="B64" s="18"/>
      <c r="C64" s="66" t="s">
        <v>7</v>
      </c>
      <c r="D64" s="17" t="s">
        <v>232</v>
      </c>
      <c r="E64" s="83">
        <v>3.47</v>
      </c>
      <c r="F64" s="122">
        <f t="shared" si="3"/>
        <v>0</v>
      </c>
      <c r="G64" s="24">
        <f t="shared" si="4"/>
        <v>0</v>
      </c>
      <c r="H64" s="85"/>
      <c r="I64" s="24">
        <f t="shared" si="5"/>
        <v>0</v>
      </c>
      <c r="J64" s="47" t="s">
        <v>202</v>
      </c>
    </row>
    <row r="65" spans="1:10" ht="15">
      <c r="A65" s="15" t="s">
        <v>87</v>
      </c>
      <c r="B65" s="18"/>
      <c r="C65" s="66" t="s">
        <v>8</v>
      </c>
      <c r="D65" s="17" t="s">
        <v>232</v>
      </c>
      <c r="E65" s="83">
        <v>4.03</v>
      </c>
      <c r="F65" s="122">
        <f t="shared" si="3"/>
        <v>0</v>
      </c>
      <c r="G65" s="24">
        <f t="shared" si="4"/>
        <v>0</v>
      </c>
      <c r="H65" s="85"/>
      <c r="I65" s="24">
        <f t="shared" si="5"/>
        <v>0</v>
      </c>
      <c r="J65" s="47" t="s">
        <v>203</v>
      </c>
    </row>
    <row r="66" spans="1:10" ht="15">
      <c r="A66" s="15" t="s">
        <v>680</v>
      </c>
      <c r="B66" s="18"/>
      <c r="C66" s="66" t="s">
        <v>679</v>
      </c>
      <c r="D66" s="17" t="s">
        <v>232</v>
      </c>
      <c r="E66" s="83">
        <v>8.79</v>
      </c>
      <c r="F66" s="122">
        <f t="shared" si="3"/>
        <v>0</v>
      </c>
      <c r="G66" s="24">
        <f t="shared" si="4"/>
        <v>0</v>
      </c>
      <c r="H66" s="85"/>
      <c r="I66" s="24">
        <f t="shared" si="5"/>
        <v>0</v>
      </c>
      <c r="J66" s="47"/>
    </row>
    <row r="67" spans="1:10" ht="15">
      <c r="A67" s="15" t="s">
        <v>88</v>
      </c>
      <c r="B67" s="16"/>
      <c r="C67" s="66" t="s">
        <v>9</v>
      </c>
      <c r="D67" s="17" t="s">
        <v>232</v>
      </c>
      <c r="E67" s="83">
        <v>1.6</v>
      </c>
      <c r="F67" s="122">
        <f t="shared" si="3"/>
        <v>0</v>
      </c>
      <c r="G67" s="24">
        <f t="shared" si="4"/>
        <v>0</v>
      </c>
      <c r="H67" s="85"/>
      <c r="I67" s="24">
        <f t="shared" si="5"/>
        <v>0</v>
      </c>
      <c r="J67" s="47" t="s">
        <v>601</v>
      </c>
    </row>
    <row r="68" spans="1:10" ht="15">
      <c r="A68" s="15" t="s">
        <v>682</v>
      </c>
      <c r="B68" s="18"/>
      <c r="C68" s="66" t="s">
        <v>681</v>
      </c>
      <c r="D68" s="17" t="s">
        <v>232</v>
      </c>
      <c r="E68" s="83">
        <v>2.4</v>
      </c>
      <c r="F68" s="122">
        <f t="shared" si="3"/>
        <v>0</v>
      </c>
      <c r="G68" s="24">
        <f t="shared" si="4"/>
        <v>0</v>
      </c>
      <c r="H68" s="85"/>
      <c r="I68" s="24">
        <f t="shared" si="5"/>
        <v>0</v>
      </c>
      <c r="J68" s="47"/>
    </row>
    <row r="69" spans="1:10" ht="15">
      <c r="A69" s="15" t="s">
        <v>89</v>
      </c>
      <c r="B69" s="18"/>
      <c r="C69" s="66" t="s">
        <v>10</v>
      </c>
      <c r="D69" s="17" t="s">
        <v>232</v>
      </c>
      <c r="E69" s="83">
        <v>2.52</v>
      </c>
      <c r="F69" s="122">
        <f t="shared" si="3"/>
        <v>0</v>
      </c>
      <c r="G69" s="24">
        <f t="shared" si="4"/>
        <v>0</v>
      </c>
      <c r="H69" s="85"/>
      <c r="I69" s="24">
        <f t="shared" si="5"/>
        <v>0</v>
      </c>
      <c r="J69" s="47" t="s">
        <v>196</v>
      </c>
    </row>
    <row r="70" spans="1:10" ht="15">
      <c r="A70" s="15" t="s">
        <v>90</v>
      </c>
      <c r="B70" s="18"/>
      <c r="C70" s="66" t="s">
        <v>11</v>
      </c>
      <c r="D70" s="17" t="s">
        <v>232</v>
      </c>
      <c r="E70" s="83">
        <v>2.59</v>
      </c>
      <c r="F70" s="122">
        <f t="shared" si="3"/>
        <v>0</v>
      </c>
      <c r="G70" s="24">
        <f t="shared" si="4"/>
        <v>0</v>
      </c>
      <c r="H70" s="85"/>
      <c r="I70" s="24">
        <f t="shared" si="5"/>
        <v>0</v>
      </c>
      <c r="J70" s="47" t="s">
        <v>199</v>
      </c>
    </row>
    <row r="71" spans="1:10" ht="15">
      <c r="A71" s="15" t="s">
        <v>91</v>
      </c>
      <c r="B71" s="18"/>
      <c r="C71" s="66" t="s">
        <v>12</v>
      </c>
      <c r="D71" s="17" t="s">
        <v>232</v>
      </c>
      <c r="E71" s="83">
        <v>3.73</v>
      </c>
      <c r="F71" s="122">
        <f t="shared" si="3"/>
        <v>0</v>
      </c>
      <c r="G71" s="24">
        <f t="shared" si="4"/>
        <v>0</v>
      </c>
      <c r="H71" s="85"/>
      <c r="I71" s="24">
        <f>G71*H71</f>
        <v>0</v>
      </c>
      <c r="J71" s="47" t="s">
        <v>194</v>
      </c>
    </row>
    <row r="72" spans="1:10" ht="15">
      <c r="A72" s="15" t="s">
        <v>92</v>
      </c>
      <c r="B72" s="18"/>
      <c r="C72" s="66" t="s">
        <v>13</v>
      </c>
      <c r="D72" s="17" t="s">
        <v>232</v>
      </c>
      <c r="E72" s="83">
        <v>3.86</v>
      </c>
      <c r="F72" s="122">
        <f t="shared" si="3"/>
        <v>0</v>
      </c>
      <c r="G72" s="24">
        <f t="shared" si="4"/>
        <v>0</v>
      </c>
      <c r="H72" s="85"/>
      <c r="I72" s="24">
        <f>G72*H72</f>
        <v>0</v>
      </c>
      <c r="J72" s="47" t="s">
        <v>203</v>
      </c>
    </row>
    <row r="73" spans="1:10" ht="15">
      <c r="A73" s="15" t="s">
        <v>684</v>
      </c>
      <c r="B73" s="18"/>
      <c r="C73" s="66" t="s">
        <v>683</v>
      </c>
      <c r="D73" s="17" t="s">
        <v>232</v>
      </c>
      <c r="E73" s="83">
        <v>9.07</v>
      </c>
      <c r="F73" s="122">
        <f t="shared" si="3"/>
        <v>0</v>
      </c>
      <c r="G73" s="24">
        <f t="shared" si="4"/>
        <v>0</v>
      </c>
      <c r="H73" s="85"/>
      <c r="I73" s="24">
        <f aca="true" t="shared" si="6" ref="I73:I79">G73*H73</f>
        <v>0</v>
      </c>
      <c r="J73" s="47"/>
    </row>
    <row r="74" spans="1:10" ht="34.5" customHeight="1">
      <c r="A74" s="64" t="s">
        <v>93</v>
      </c>
      <c r="B74" s="16"/>
      <c r="C74" s="66" t="s">
        <v>14</v>
      </c>
      <c r="D74" s="17" t="s">
        <v>232</v>
      </c>
      <c r="E74" s="83">
        <v>3.4</v>
      </c>
      <c r="F74" s="122">
        <f t="shared" si="3"/>
        <v>0</v>
      </c>
      <c r="G74" s="24">
        <f t="shared" si="4"/>
        <v>0</v>
      </c>
      <c r="H74" s="85"/>
      <c r="I74" s="24">
        <f t="shared" si="6"/>
        <v>0</v>
      </c>
      <c r="J74" s="47" t="s">
        <v>606</v>
      </c>
    </row>
    <row r="75" spans="1:10" ht="34.5" customHeight="1">
      <c r="A75" s="64" t="s">
        <v>94</v>
      </c>
      <c r="B75" s="19"/>
      <c r="C75" s="66" t="s">
        <v>15</v>
      </c>
      <c r="D75" s="17" t="s">
        <v>232</v>
      </c>
      <c r="E75" s="83">
        <v>5.5</v>
      </c>
      <c r="F75" s="122">
        <f t="shared" si="3"/>
        <v>0</v>
      </c>
      <c r="G75" s="24">
        <f t="shared" si="4"/>
        <v>0</v>
      </c>
      <c r="H75" s="85"/>
      <c r="I75" s="24">
        <f t="shared" si="6"/>
        <v>0</v>
      </c>
      <c r="J75" s="25" t="s">
        <v>202</v>
      </c>
    </row>
    <row r="76" spans="1:10" ht="17.25" customHeight="1">
      <c r="A76" s="15" t="s">
        <v>95</v>
      </c>
      <c r="B76" s="16"/>
      <c r="C76" s="66" t="s">
        <v>16</v>
      </c>
      <c r="D76" s="17" t="s">
        <v>232</v>
      </c>
      <c r="E76" s="83">
        <v>2.47</v>
      </c>
      <c r="F76" s="122">
        <f t="shared" si="3"/>
        <v>0</v>
      </c>
      <c r="G76" s="24">
        <f t="shared" si="4"/>
        <v>0</v>
      </c>
      <c r="H76" s="85"/>
      <c r="I76" s="24">
        <f t="shared" si="6"/>
        <v>0</v>
      </c>
      <c r="J76" s="47" t="s">
        <v>606</v>
      </c>
    </row>
    <row r="77" spans="1:10" ht="17.25" customHeight="1">
      <c r="A77" s="15" t="s">
        <v>96</v>
      </c>
      <c r="B77" s="18"/>
      <c r="C77" s="66" t="s">
        <v>17</v>
      </c>
      <c r="D77" s="17" t="s">
        <v>232</v>
      </c>
      <c r="E77" s="83">
        <v>4.36</v>
      </c>
      <c r="F77" s="122">
        <f t="shared" si="3"/>
        <v>0</v>
      </c>
      <c r="G77" s="24">
        <f t="shared" si="4"/>
        <v>0</v>
      </c>
      <c r="H77" s="85"/>
      <c r="I77" s="24">
        <f t="shared" si="6"/>
        <v>0</v>
      </c>
      <c r="J77" s="47" t="s">
        <v>202</v>
      </c>
    </row>
    <row r="78" spans="1:10" ht="17.25" customHeight="1">
      <c r="A78" s="15" t="s">
        <v>97</v>
      </c>
      <c r="B78" s="18"/>
      <c r="C78" s="66" t="s">
        <v>18</v>
      </c>
      <c r="D78" s="17" t="s">
        <v>232</v>
      </c>
      <c r="E78" s="83">
        <v>6.34</v>
      </c>
      <c r="F78" s="122">
        <f t="shared" si="3"/>
        <v>0</v>
      </c>
      <c r="G78" s="24">
        <f t="shared" si="4"/>
        <v>0</v>
      </c>
      <c r="H78" s="85"/>
      <c r="I78" s="24">
        <f t="shared" si="6"/>
        <v>0</v>
      </c>
      <c r="J78" s="47" t="s">
        <v>197</v>
      </c>
    </row>
    <row r="79" spans="1:10" ht="17.25" customHeight="1">
      <c r="A79" s="15" t="s">
        <v>98</v>
      </c>
      <c r="B79" s="19"/>
      <c r="C79" s="66" t="s">
        <v>19</v>
      </c>
      <c r="D79" s="17" t="s">
        <v>232</v>
      </c>
      <c r="E79" s="83">
        <v>13.8</v>
      </c>
      <c r="F79" s="122">
        <f t="shared" si="3"/>
        <v>0</v>
      </c>
      <c r="G79" s="24">
        <f t="shared" si="4"/>
        <v>0</v>
      </c>
      <c r="H79" s="85"/>
      <c r="I79" s="24">
        <f t="shared" si="6"/>
        <v>0</v>
      </c>
      <c r="J79" s="47" t="s">
        <v>614</v>
      </c>
    </row>
    <row r="80" spans="1:10" ht="30">
      <c r="A80" s="15" t="s">
        <v>99</v>
      </c>
      <c r="B80" s="16"/>
      <c r="C80" s="66" t="s">
        <v>20</v>
      </c>
      <c r="D80" s="17" t="s">
        <v>232</v>
      </c>
      <c r="E80" s="83">
        <v>2.05</v>
      </c>
      <c r="F80" s="122">
        <f t="shared" si="3"/>
        <v>0</v>
      </c>
      <c r="G80" s="24">
        <f t="shared" si="4"/>
        <v>0</v>
      </c>
      <c r="H80" s="85"/>
      <c r="I80" s="24">
        <f aca="true" t="shared" si="7" ref="I80:I106">G80*H80</f>
        <v>0</v>
      </c>
      <c r="J80" s="47" t="s">
        <v>606</v>
      </c>
    </row>
    <row r="81" spans="1:10" ht="30">
      <c r="A81" s="15" t="s">
        <v>100</v>
      </c>
      <c r="B81" s="18"/>
      <c r="C81" s="66" t="s">
        <v>21</v>
      </c>
      <c r="D81" s="17" t="s">
        <v>232</v>
      </c>
      <c r="E81" s="83">
        <v>3.09</v>
      </c>
      <c r="F81" s="122">
        <f t="shared" si="3"/>
        <v>0</v>
      </c>
      <c r="G81" s="24">
        <f t="shared" si="4"/>
        <v>0</v>
      </c>
      <c r="H81" s="85"/>
      <c r="I81" s="24">
        <f t="shared" si="7"/>
        <v>0</v>
      </c>
      <c r="J81" s="47" t="s">
        <v>199</v>
      </c>
    </row>
    <row r="82" spans="1:10" ht="30">
      <c r="A82" s="15" t="s">
        <v>101</v>
      </c>
      <c r="B82" s="18"/>
      <c r="C82" s="66" t="s">
        <v>22</v>
      </c>
      <c r="D82" s="17" t="s">
        <v>232</v>
      </c>
      <c r="E82" s="83">
        <v>3.53</v>
      </c>
      <c r="F82" s="122">
        <f t="shared" si="3"/>
        <v>0</v>
      </c>
      <c r="G82" s="24">
        <f t="shared" si="4"/>
        <v>0</v>
      </c>
      <c r="H82" s="85"/>
      <c r="I82" s="24">
        <f t="shared" si="7"/>
        <v>0</v>
      </c>
      <c r="J82" s="47" t="s">
        <v>202</v>
      </c>
    </row>
    <row r="83" spans="1:10" ht="30">
      <c r="A83" s="15" t="s">
        <v>102</v>
      </c>
      <c r="B83" s="18"/>
      <c r="C83" s="66" t="s">
        <v>23</v>
      </c>
      <c r="D83" s="17" t="s">
        <v>232</v>
      </c>
      <c r="E83" s="83">
        <v>4.81</v>
      </c>
      <c r="F83" s="122">
        <f t="shared" si="3"/>
        <v>0</v>
      </c>
      <c r="G83" s="24">
        <f t="shared" si="4"/>
        <v>0</v>
      </c>
      <c r="H83" s="85"/>
      <c r="I83" s="24">
        <f t="shared" si="7"/>
        <v>0</v>
      </c>
      <c r="J83" s="47" t="s">
        <v>203</v>
      </c>
    </row>
    <row r="84" spans="1:10" ht="30">
      <c r="A84" s="15" t="s">
        <v>103</v>
      </c>
      <c r="B84" s="18"/>
      <c r="C84" s="66" t="s">
        <v>24</v>
      </c>
      <c r="D84" s="17" t="s">
        <v>232</v>
      </c>
      <c r="E84" s="83">
        <v>5.45</v>
      </c>
      <c r="F84" s="122">
        <f t="shared" si="3"/>
        <v>0</v>
      </c>
      <c r="G84" s="24">
        <f t="shared" si="4"/>
        <v>0</v>
      </c>
      <c r="H84" s="85"/>
      <c r="I84" s="24">
        <f t="shared" si="7"/>
        <v>0</v>
      </c>
      <c r="J84" s="47" t="s">
        <v>197</v>
      </c>
    </row>
    <row r="85" spans="1:10" ht="15">
      <c r="A85" s="15" t="s">
        <v>686</v>
      </c>
      <c r="B85" s="18"/>
      <c r="C85" s="66" t="s">
        <v>685</v>
      </c>
      <c r="D85" s="17" t="s">
        <v>232</v>
      </c>
      <c r="E85" s="83">
        <v>10.68</v>
      </c>
      <c r="F85" s="122">
        <f t="shared" si="3"/>
        <v>0</v>
      </c>
      <c r="G85" s="24">
        <f t="shared" si="4"/>
        <v>0</v>
      </c>
      <c r="H85" s="85"/>
      <c r="I85" s="24">
        <f t="shared" si="7"/>
        <v>0</v>
      </c>
      <c r="J85" s="47"/>
    </row>
    <row r="86" spans="1:10" ht="30">
      <c r="A86" s="15" t="s">
        <v>104</v>
      </c>
      <c r="B86" s="16"/>
      <c r="C86" s="66" t="s">
        <v>25</v>
      </c>
      <c r="D86" s="17" t="s">
        <v>232</v>
      </c>
      <c r="E86" s="83">
        <v>1.89</v>
      </c>
      <c r="F86" s="122">
        <f t="shared" si="3"/>
        <v>0</v>
      </c>
      <c r="G86" s="24">
        <f aca="true" t="shared" si="8" ref="G86:G149">F86*(1-$I$9)</f>
        <v>0</v>
      </c>
      <c r="H86" s="85"/>
      <c r="I86" s="24">
        <f t="shared" si="7"/>
        <v>0</v>
      </c>
      <c r="J86" s="47" t="s">
        <v>606</v>
      </c>
    </row>
    <row r="87" spans="1:10" ht="30">
      <c r="A87" s="15" t="s">
        <v>105</v>
      </c>
      <c r="B87" s="18"/>
      <c r="C87" s="66" t="s">
        <v>26</v>
      </c>
      <c r="D87" s="17" t="s">
        <v>232</v>
      </c>
      <c r="E87" s="83">
        <v>2.77</v>
      </c>
      <c r="F87" s="122">
        <f t="shared" si="3"/>
        <v>0</v>
      </c>
      <c r="G87" s="24">
        <f t="shared" si="8"/>
        <v>0</v>
      </c>
      <c r="H87" s="85"/>
      <c r="I87" s="24">
        <f t="shared" si="7"/>
        <v>0</v>
      </c>
      <c r="J87" s="47" t="s">
        <v>199</v>
      </c>
    </row>
    <row r="88" spans="1:10" ht="30">
      <c r="A88" s="15" t="s">
        <v>106</v>
      </c>
      <c r="B88" s="18"/>
      <c r="C88" s="66" t="s">
        <v>27</v>
      </c>
      <c r="D88" s="17" t="s">
        <v>232</v>
      </c>
      <c r="E88" s="83">
        <v>3.15</v>
      </c>
      <c r="F88" s="122">
        <f aca="true" t="shared" si="9" ref="F88:F110">E88*$I$8</f>
        <v>0</v>
      </c>
      <c r="G88" s="24">
        <f t="shared" si="8"/>
        <v>0</v>
      </c>
      <c r="H88" s="85"/>
      <c r="I88" s="24">
        <f t="shared" si="7"/>
        <v>0</v>
      </c>
      <c r="J88" s="47" t="s">
        <v>202</v>
      </c>
    </row>
    <row r="89" spans="1:10" ht="30">
      <c r="A89" s="15" t="s">
        <v>107</v>
      </c>
      <c r="B89" s="18"/>
      <c r="C89" s="66" t="s">
        <v>28</v>
      </c>
      <c r="D89" s="17" t="s">
        <v>232</v>
      </c>
      <c r="E89" s="83">
        <v>4.45</v>
      </c>
      <c r="F89" s="122">
        <f t="shared" si="9"/>
        <v>0</v>
      </c>
      <c r="G89" s="24">
        <f t="shared" si="8"/>
        <v>0</v>
      </c>
      <c r="H89" s="85"/>
      <c r="I89" s="24">
        <f t="shared" si="7"/>
        <v>0</v>
      </c>
      <c r="J89" s="47" t="s">
        <v>203</v>
      </c>
    </row>
    <row r="90" spans="1:10" ht="30">
      <c r="A90" s="15" t="s">
        <v>108</v>
      </c>
      <c r="B90" s="18"/>
      <c r="C90" s="66" t="s">
        <v>29</v>
      </c>
      <c r="D90" s="17" t="s">
        <v>232</v>
      </c>
      <c r="E90" s="83">
        <v>4.95</v>
      </c>
      <c r="F90" s="122">
        <f t="shared" si="9"/>
        <v>0</v>
      </c>
      <c r="G90" s="24">
        <f t="shared" si="8"/>
        <v>0</v>
      </c>
      <c r="H90" s="85"/>
      <c r="I90" s="24">
        <f t="shared" si="7"/>
        <v>0</v>
      </c>
      <c r="J90" s="25" t="s">
        <v>197</v>
      </c>
    </row>
    <row r="91" spans="1:10" ht="15">
      <c r="A91" s="15" t="s">
        <v>688</v>
      </c>
      <c r="B91" s="18"/>
      <c r="C91" s="66" t="s">
        <v>687</v>
      </c>
      <c r="D91" s="17" t="s">
        <v>232</v>
      </c>
      <c r="E91" s="83">
        <v>10.34</v>
      </c>
      <c r="F91" s="122">
        <f t="shared" si="9"/>
        <v>0</v>
      </c>
      <c r="G91" s="24">
        <f t="shared" si="8"/>
        <v>0</v>
      </c>
      <c r="H91" s="85"/>
      <c r="I91" s="24">
        <f t="shared" si="7"/>
        <v>0</v>
      </c>
      <c r="J91" s="34"/>
    </row>
    <row r="92" spans="1:10" ht="17.25" customHeight="1">
      <c r="A92" s="15" t="s">
        <v>109</v>
      </c>
      <c r="B92" s="16"/>
      <c r="C92" s="66" t="s">
        <v>30</v>
      </c>
      <c r="D92" s="17" t="s">
        <v>232</v>
      </c>
      <c r="E92" s="83">
        <v>3.56</v>
      </c>
      <c r="F92" s="122">
        <f t="shared" si="9"/>
        <v>0</v>
      </c>
      <c r="G92" s="24">
        <f t="shared" si="8"/>
        <v>0</v>
      </c>
      <c r="H92" s="85"/>
      <c r="I92" s="24">
        <f t="shared" si="7"/>
        <v>0</v>
      </c>
      <c r="J92" s="47" t="s">
        <v>199</v>
      </c>
    </row>
    <row r="93" spans="1:10" ht="17.25" customHeight="1">
      <c r="A93" s="15" t="s">
        <v>110</v>
      </c>
      <c r="B93" s="18"/>
      <c r="C93" s="66" t="s">
        <v>31</v>
      </c>
      <c r="D93" s="17" t="s">
        <v>232</v>
      </c>
      <c r="E93" s="83">
        <v>6.18</v>
      </c>
      <c r="F93" s="122">
        <f t="shared" si="9"/>
        <v>0</v>
      </c>
      <c r="G93" s="24">
        <f t="shared" si="8"/>
        <v>0</v>
      </c>
      <c r="H93" s="85"/>
      <c r="I93" s="24">
        <f t="shared" si="7"/>
        <v>0</v>
      </c>
      <c r="J93" s="47" t="s">
        <v>605</v>
      </c>
    </row>
    <row r="94" spans="1:10" ht="17.25" customHeight="1">
      <c r="A94" s="64" t="s">
        <v>111</v>
      </c>
      <c r="B94" s="18"/>
      <c r="C94" s="66" t="s">
        <v>32</v>
      </c>
      <c r="D94" s="17" t="s">
        <v>232</v>
      </c>
      <c r="E94" s="83">
        <v>8.75</v>
      </c>
      <c r="F94" s="122">
        <f t="shared" si="9"/>
        <v>0</v>
      </c>
      <c r="G94" s="24">
        <f t="shared" si="8"/>
        <v>0</v>
      </c>
      <c r="H94" s="85"/>
      <c r="I94" s="24">
        <f t="shared" si="7"/>
        <v>0</v>
      </c>
      <c r="J94" s="47" t="s">
        <v>198</v>
      </c>
    </row>
    <row r="95" spans="1:10" ht="17.25" customHeight="1">
      <c r="A95" s="64" t="s">
        <v>112</v>
      </c>
      <c r="B95" s="19"/>
      <c r="C95" s="66" t="s">
        <v>33</v>
      </c>
      <c r="D95" s="17" t="s">
        <v>232</v>
      </c>
      <c r="E95" s="83">
        <v>18.59</v>
      </c>
      <c r="F95" s="122">
        <f t="shared" si="9"/>
        <v>0</v>
      </c>
      <c r="G95" s="24">
        <f t="shared" si="8"/>
        <v>0</v>
      </c>
      <c r="H95" s="85"/>
      <c r="I95" s="24">
        <f t="shared" si="7"/>
        <v>0</v>
      </c>
      <c r="J95" s="47" t="s">
        <v>615</v>
      </c>
    </row>
    <row r="96" spans="1:10" ht="17.25" customHeight="1">
      <c r="A96" s="64" t="s">
        <v>113</v>
      </c>
      <c r="B96" s="16"/>
      <c r="C96" s="66" t="s">
        <v>34</v>
      </c>
      <c r="D96" s="17" t="s">
        <v>232</v>
      </c>
      <c r="E96" s="83">
        <v>4.55</v>
      </c>
      <c r="F96" s="122">
        <f t="shared" si="9"/>
        <v>0</v>
      </c>
      <c r="G96" s="24">
        <f t="shared" si="8"/>
        <v>0</v>
      </c>
      <c r="H96" s="85"/>
      <c r="I96" s="24">
        <f t="shared" si="7"/>
        <v>0</v>
      </c>
      <c r="J96" s="25" t="s">
        <v>203</v>
      </c>
    </row>
    <row r="97" spans="1:10" ht="17.25" customHeight="1">
      <c r="A97" s="64" t="s">
        <v>114</v>
      </c>
      <c r="B97" s="18"/>
      <c r="C97" s="66" t="s">
        <v>35</v>
      </c>
      <c r="D97" s="17" t="s">
        <v>232</v>
      </c>
      <c r="E97" s="83">
        <v>4.88</v>
      </c>
      <c r="F97" s="122">
        <f t="shared" si="9"/>
        <v>0</v>
      </c>
      <c r="G97" s="24">
        <f t="shared" si="8"/>
        <v>0</v>
      </c>
      <c r="H97" s="85"/>
      <c r="I97" s="24">
        <f t="shared" si="7"/>
        <v>0</v>
      </c>
      <c r="J97" s="25" t="s">
        <v>203</v>
      </c>
    </row>
    <row r="98" spans="1:10" ht="17.25" customHeight="1">
      <c r="A98" s="64" t="s">
        <v>115</v>
      </c>
      <c r="B98" s="18"/>
      <c r="C98" s="66" t="s">
        <v>36</v>
      </c>
      <c r="D98" s="17" t="s">
        <v>232</v>
      </c>
      <c r="E98" s="83">
        <v>5.66</v>
      </c>
      <c r="F98" s="122">
        <f t="shared" si="9"/>
        <v>0</v>
      </c>
      <c r="G98" s="24">
        <f t="shared" si="8"/>
        <v>0</v>
      </c>
      <c r="H98" s="85"/>
      <c r="I98" s="24">
        <f t="shared" si="7"/>
        <v>0</v>
      </c>
      <c r="J98" s="25" t="s">
        <v>605</v>
      </c>
    </row>
    <row r="99" spans="1:10" ht="17.25" customHeight="1">
      <c r="A99" s="64" t="s">
        <v>344</v>
      </c>
      <c r="B99" s="19"/>
      <c r="C99" s="66" t="s">
        <v>345</v>
      </c>
      <c r="D99" s="17" t="s">
        <v>232</v>
      </c>
      <c r="E99" s="83">
        <v>5.54</v>
      </c>
      <c r="F99" s="122">
        <f t="shared" si="9"/>
        <v>0</v>
      </c>
      <c r="G99" s="24">
        <f t="shared" si="8"/>
        <v>0</v>
      </c>
      <c r="H99" s="85"/>
      <c r="I99" s="24">
        <f t="shared" si="7"/>
        <v>0</v>
      </c>
      <c r="J99" s="34" t="s">
        <v>605</v>
      </c>
    </row>
    <row r="100" spans="1:10" ht="23.25" customHeight="1">
      <c r="A100" s="64" t="s">
        <v>692</v>
      </c>
      <c r="B100" s="18"/>
      <c r="C100" s="66" t="s">
        <v>689</v>
      </c>
      <c r="D100" s="17" t="s">
        <v>232</v>
      </c>
      <c r="E100" s="83">
        <v>3.89</v>
      </c>
      <c r="F100" s="122">
        <f t="shared" si="9"/>
        <v>0</v>
      </c>
      <c r="G100" s="24">
        <f t="shared" si="8"/>
        <v>0</v>
      </c>
      <c r="H100" s="85"/>
      <c r="I100" s="24">
        <f t="shared" si="7"/>
        <v>0</v>
      </c>
      <c r="J100" s="34"/>
    </row>
    <row r="101" spans="1:10" ht="23.25" customHeight="1">
      <c r="A101" s="64" t="s">
        <v>693</v>
      </c>
      <c r="B101" s="18"/>
      <c r="C101" s="66" t="s">
        <v>690</v>
      </c>
      <c r="D101" s="17" t="s">
        <v>232</v>
      </c>
      <c r="E101" s="83">
        <v>6.19</v>
      </c>
      <c r="F101" s="122">
        <f t="shared" si="9"/>
        <v>0</v>
      </c>
      <c r="G101" s="24">
        <f t="shared" si="8"/>
        <v>0</v>
      </c>
      <c r="H101" s="85"/>
      <c r="I101" s="24">
        <f t="shared" si="7"/>
        <v>0</v>
      </c>
      <c r="J101" s="34"/>
    </row>
    <row r="102" spans="1:10" ht="23.25" customHeight="1">
      <c r="A102" s="64" t="s">
        <v>694</v>
      </c>
      <c r="B102" s="18"/>
      <c r="C102" s="66" t="s">
        <v>691</v>
      </c>
      <c r="D102" s="17" t="s">
        <v>232</v>
      </c>
      <c r="E102" s="83">
        <v>6.93</v>
      </c>
      <c r="F102" s="122">
        <f t="shared" si="9"/>
        <v>0</v>
      </c>
      <c r="G102" s="24">
        <f t="shared" si="8"/>
        <v>0</v>
      </c>
      <c r="H102" s="85"/>
      <c r="I102" s="24">
        <f t="shared" si="7"/>
        <v>0</v>
      </c>
      <c r="J102" s="34"/>
    </row>
    <row r="103" spans="1:10" ht="23.25" customHeight="1">
      <c r="A103" s="64" t="s">
        <v>698</v>
      </c>
      <c r="B103" s="16"/>
      <c r="C103" s="66" t="s">
        <v>695</v>
      </c>
      <c r="D103" s="17" t="s">
        <v>232</v>
      </c>
      <c r="E103" s="83">
        <v>3.61</v>
      </c>
      <c r="F103" s="122">
        <f t="shared" si="9"/>
        <v>0</v>
      </c>
      <c r="G103" s="24">
        <f t="shared" si="8"/>
        <v>0</v>
      </c>
      <c r="H103" s="85"/>
      <c r="I103" s="24">
        <f t="shared" si="7"/>
        <v>0</v>
      </c>
      <c r="J103" s="34"/>
    </row>
    <row r="104" spans="1:10" ht="23.25" customHeight="1">
      <c r="A104" s="64" t="s">
        <v>699</v>
      </c>
      <c r="B104" s="18"/>
      <c r="C104" s="66" t="s">
        <v>696</v>
      </c>
      <c r="D104" s="17" t="s">
        <v>232</v>
      </c>
      <c r="E104" s="83">
        <v>5.93</v>
      </c>
      <c r="F104" s="122">
        <f t="shared" si="9"/>
        <v>0</v>
      </c>
      <c r="G104" s="24">
        <f t="shared" si="8"/>
        <v>0</v>
      </c>
      <c r="H104" s="85"/>
      <c r="I104" s="24">
        <f t="shared" si="7"/>
        <v>0</v>
      </c>
      <c r="J104" s="34"/>
    </row>
    <row r="105" spans="1:10" ht="23.25" customHeight="1">
      <c r="A105" s="64" t="s">
        <v>700</v>
      </c>
      <c r="B105" s="18"/>
      <c r="C105" s="66" t="s">
        <v>697</v>
      </c>
      <c r="D105" s="17" t="s">
        <v>232</v>
      </c>
      <c r="E105" s="83">
        <v>6.39</v>
      </c>
      <c r="F105" s="122">
        <f t="shared" si="9"/>
        <v>0</v>
      </c>
      <c r="G105" s="24">
        <f t="shared" si="8"/>
        <v>0</v>
      </c>
      <c r="H105" s="85"/>
      <c r="I105" s="24">
        <f t="shared" si="7"/>
        <v>0</v>
      </c>
      <c r="J105" s="34"/>
    </row>
    <row r="106" spans="1:10" ht="30" customHeight="1">
      <c r="A106" s="64" t="s">
        <v>116</v>
      </c>
      <c r="B106" s="16"/>
      <c r="C106" s="66" t="s">
        <v>37</v>
      </c>
      <c r="D106" s="17" t="s">
        <v>232</v>
      </c>
      <c r="E106" s="83">
        <v>2.69</v>
      </c>
      <c r="F106" s="122">
        <f t="shared" si="9"/>
        <v>0</v>
      </c>
      <c r="G106" s="24">
        <f t="shared" si="8"/>
        <v>0</v>
      </c>
      <c r="H106" s="85"/>
      <c r="I106" s="24">
        <f t="shared" si="7"/>
        <v>0</v>
      </c>
      <c r="J106" s="47" t="s">
        <v>202</v>
      </c>
    </row>
    <row r="107" spans="1:10" ht="30" customHeight="1">
      <c r="A107" s="64" t="s">
        <v>117</v>
      </c>
      <c r="B107" s="19"/>
      <c r="C107" s="66" t="s">
        <v>38</v>
      </c>
      <c r="D107" s="57" t="s">
        <v>232</v>
      </c>
      <c r="E107" s="83">
        <v>3.54</v>
      </c>
      <c r="F107" s="122">
        <f t="shared" si="9"/>
        <v>0</v>
      </c>
      <c r="G107" s="24">
        <f t="shared" si="8"/>
        <v>0</v>
      </c>
      <c r="H107" s="87"/>
      <c r="I107" s="28">
        <f>G107*H107</f>
        <v>0</v>
      </c>
      <c r="J107" s="48" t="s">
        <v>605</v>
      </c>
    </row>
    <row r="108" spans="1:13" s="61" customFormat="1" ht="23.25" customHeight="1">
      <c r="A108" s="78" t="s">
        <v>529</v>
      </c>
      <c r="B108" s="185"/>
      <c r="C108" s="77" t="s">
        <v>530</v>
      </c>
      <c r="D108" s="62" t="s">
        <v>232</v>
      </c>
      <c r="E108" s="83">
        <v>1.8</v>
      </c>
      <c r="F108" s="122">
        <f t="shared" si="9"/>
        <v>0</v>
      </c>
      <c r="G108" s="24">
        <f t="shared" si="8"/>
        <v>0</v>
      </c>
      <c r="H108" s="85"/>
      <c r="I108" s="24">
        <f>G108*H108</f>
        <v>0</v>
      </c>
      <c r="J108" s="34" t="s">
        <v>194</v>
      </c>
      <c r="M108"/>
    </row>
    <row r="109" spans="1:13" s="61" customFormat="1" ht="23.25" customHeight="1">
      <c r="A109" s="78" t="s">
        <v>531</v>
      </c>
      <c r="B109" s="186"/>
      <c r="C109" s="77" t="s">
        <v>532</v>
      </c>
      <c r="D109" s="62" t="s">
        <v>232</v>
      </c>
      <c r="E109" s="83">
        <v>2.38</v>
      </c>
      <c r="F109" s="122">
        <f t="shared" si="9"/>
        <v>0</v>
      </c>
      <c r="G109" s="24">
        <f t="shared" si="8"/>
        <v>0</v>
      </c>
      <c r="H109" s="85"/>
      <c r="I109" s="24">
        <f>G109*H109</f>
        <v>0</v>
      </c>
      <c r="J109" s="34" t="s">
        <v>195</v>
      </c>
      <c r="M109"/>
    </row>
    <row r="110" spans="1:13" s="61" customFormat="1" ht="23.25" customHeight="1">
      <c r="A110" s="78" t="s">
        <v>533</v>
      </c>
      <c r="B110" s="187"/>
      <c r="C110" s="77" t="s">
        <v>534</v>
      </c>
      <c r="D110" s="62" t="s">
        <v>232</v>
      </c>
      <c r="E110" s="126">
        <v>2.65</v>
      </c>
      <c r="F110" s="130">
        <f t="shared" si="9"/>
        <v>0</v>
      </c>
      <c r="G110" s="28">
        <f t="shared" si="8"/>
        <v>0</v>
      </c>
      <c r="H110" s="87"/>
      <c r="I110" s="28">
        <f>G110*H110</f>
        <v>0</v>
      </c>
      <c r="J110" s="50" t="s">
        <v>195</v>
      </c>
      <c r="M110"/>
    </row>
    <row r="111" spans="1:10" ht="32.25" customHeight="1">
      <c r="A111" s="14"/>
      <c r="B111" s="179" t="s">
        <v>234</v>
      </c>
      <c r="C111" s="180"/>
      <c r="D111" s="68"/>
      <c r="E111" s="129"/>
      <c r="F111" s="121"/>
      <c r="G111" s="29"/>
      <c r="H111" s="91"/>
      <c r="I111" s="91"/>
      <c r="J111" s="49"/>
    </row>
    <row r="112" spans="1:10" ht="17.25" customHeight="1">
      <c r="A112" s="15" t="s">
        <v>118</v>
      </c>
      <c r="B112" s="16"/>
      <c r="C112" s="66" t="s">
        <v>39</v>
      </c>
      <c r="D112" s="17" t="s">
        <v>232</v>
      </c>
      <c r="E112" s="131">
        <v>2.14</v>
      </c>
      <c r="F112" s="122">
        <f aca="true" t="shared" si="10" ref="F112:F143">E112*$I$8</f>
        <v>0</v>
      </c>
      <c r="G112" s="30">
        <f t="shared" si="8"/>
        <v>0</v>
      </c>
      <c r="H112" s="90"/>
      <c r="I112" s="30">
        <f>G112*H112</f>
        <v>0</v>
      </c>
      <c r="J112" s="46" t="s">
        <v>601</v>
      </c>
    </row>
    <row r="113" spans="1:10" ht="17.25" customHeight="1">
      <c r="A113" s="15" t="s">
        <v>119</v>
      </c>
      <c r="B113" s="18"/>
      <c r="C113" s="66" t="s">
        <v>40</v>
      </c>
      <c r="D113" s="17" t="s">
        <v>232</v>
      </c>
      <c r="E113" s="92">
        <v>2.91</v>
      </c>
      <c r="F113" s="122">
        <f t="shared" si="10"/>
        <v>0</v>
      </c>
      <c r="G113" s="24">
        <f t="shared" si="8"/>
        <v>0</v>
      </c>
      <c r="H113" s="85"/>
      <c r="I113" s="24">
        <f>G113*H113</f>
        <v>0</v>
      </c>
      <c r="J113" s="47" t="s">
        <v>606</v>
      </c>
    </row>
    <row r="114" spans="1:10" ht="17.25" customHeight="1">
      <c r="A114" s="15" t="s">
        <v>120</v>
      </c>
      <c r="B114" s="18"/>
      <c r="C114" s="66" t="s">
        <v>41</v>
      </c>
      <c r="D114" s="17" t="s">
        <v>232</v>
      </c>
      <c r="E114" s="92">
        <v>4.09</v>
      </c>
      <c r="F114" s="122">
        <f t="shared" si="10"/>
        <v>0</v>
      </c>
      <c r="G114" s="24">
        <f t="shared" si="8"/>
        <v>0</v>
      </c>
      <c r="H114" s="85"/>
      <c r="I114" s="24">
        <f>G114*H114</f>
        <v>0</v>
      </c>
      <c r="J114" s="47" t="s">
        <v>202</v>
      </c>
    </row>
    <row r="115" spans="1:10" ht="17.25" customHeight="1">
      <c r="A115" s="15" t="s">
        <v>121</v>
      </c>
      <c r="B115" s="19"/>
      <c r="C115" s="66" t="s">
        <v>42</v>
      </c>
      <c r="D115" s="17" t="s">
        <v>232</v>
      </c>
      <c r="E115" s="92">
        <v>5.37</v>
      </c>
      <c r="F115" s="122">
        <f t="shared" si="10"/>
        <v>0</v>
      </c>
      <c r="G115" s="24">
        <f t="shared" si="8"/>
        <v>0</v>
      </c>
      <c r="H115" s="85"/>
      <c r="I115" s="24">
        <f>G115*H115</f>
        <v>0</v>
      </c>
      <c r="J115" s="47" t="s">
        <v>205</v>
      </c>
    </row>
    <row r="116" spans="1:10" ht="15">
      <c r="A116" s="15" t="s">
        <v>129</v>
      </c>
      <c r="B116" s="16"/>
      <c r="C116" s="66" t="s">
        <v>50</v>
      </c>
      <c r="D116" s="17" t="s">
        <v>232</v>
      </c>
      <c r="E116" s="92">
        <v>1.49</v>
      </c>
      <c r="F116" s="122">
        <f t="shared" si="10"/>
        <v>0</v>
      </c>
      <c r="G116" s="24">
        <f t="shared" si="8"/>
        <v>0</v>
      </c>
      <c r="H116" s="85"/>
      <c r="I116" s="24">
        <f>G116*H116</f>
        <v>0</v>
      </c>
      <c r="J116" s="47" t="s">
        <v>601</v>
      </c>
    </row>
    <row r="117" spans="1:10" ht="15">
      <c r="A117" s="15" t="s">
        <v>702</v>
      </c>
      <c r="B117" s="18"/>
      <c r="C117" s="66" t="s">
        <v>701</v>
      </c>
      <c r="D117" s="17" t="s">
        <v>232</v>
      </c>
      <c r="E117" s="92">
        <v>2.28</v>
      </c>
      <c r="F117" s="122">
        <f t="shared" si="10"/>
        <v>0</v>
      </c>
      <c r="G117" s="24">
        <f t="shared" si="8"/>
        <v>0</v>
      </c>
      <c r="H117" s="85"/>
      <c r="I117" s="24">
        <f aca="true" t="shared" si="11" ref="I117:I176">G117*H117</f>
        <v>0</v>
      </c>
      <c r="J117" s="47"/>
    </row>
    <row r="118" spans="1:10" ht="15">
      <c r="A118" s="15" t="s">
        <v>130</v>
      </c>
      <c r="B118" s="18"/>
      <c r="C118" s="66" t="s">
        <v>51</v>
      </c>
      <c r="D118" s="17" t="s">
        <v>232</v>
      </c>
      <c r="E118" s="92">
        <v>1.64</v>
      </c>
      <c r="F118" s="122">
        <f t="shared" si="10"/>
        <v>0</v>
      </c>
      <c r="G118" s="24">
        <f t="shared" si="8"/>
        <v>0</v>
      </c>
      <c r="H118" s="85"/>
      <c r="I118" s="24">
        <f t="shared" si="11"/>
        <v>0</v>
      </c>
      <c r="J118" s="47" t="s">
        <v>601</v>
      </c>
    </row>
    <row r="119" spans="1:10" ht="15">
      <c r="A119" s="15" t="s">
        <v>131</v>
      </c>
      <c r="B119" s="18"/>
      <c r="C119" s="66" t="s">
        <v>52</v>
      </c>
      <c r="D119" s="17" t="s">
        <v>232</v>
      </c>
      <c r="E119" s="92">
        <v>2.37</v>
      </c>
      <c r="F119" s="122">
        <f t="shared" si="10"/>
        <v>0</v>
      </c>
      <c r="G119" s="24">
        <f t="shared" si="8"/>
        <v>0</v>
      </c>
      <c r="H119" s="85"/>
      <c r="I119" s="24">
        <f t="shared" si="11"/>
        <v>0</v>
      </c>
      <c r="J119" s="47" t="s">
        <v>606</v>
      </c>
    </row>
    <row r="120" spans="1:10" ht="15">
      <c r="A120" s="15" t="s">
        <v>132</v>
      </c>
      <c r="B120" s="18"/>
      <c r="C120" s="66" t="s">
        <v>53</v>
      </c>
      <c r="D120" s="17" t="s">
        <v>232</v>
      </c>
      <c r="E120" s="92">
        <v>2.8</v>
      </c>
      <c r="F120" s="122">
        <f t="shared" si="10"/>
        <v>0</v>
      </c>
      <c r="G120" s="24">
        <f t="shared" si="8"/>
        <v>0</v>
      </c>
      <c r="H120" s="85"/>
      <c r="I120" s="24">
        <f t="shared" si="11"/>
        <v>0</v>
      </c>
      <c r="J120" s="47" t="s">
        <v>199</v>
      </c>
    </row>
    <row r="121" spans="1:10" ht="15">
      <c r="A121" s="15" t="s">
        <v>133</v>
      </c>
      <c r="B121" s="18"/>
      <c r="C121" s="66" t="s">
        <v>54</v>
      </c>
      <c r="D121" s="17" t="s">
        <v>232</v>
      </c>
      <c r="E121" s="92">
        <v>3.65</v>
      </c>
      <c r="F121" s="122">
        <f t="shared" si="10"/>
        <v>0</v>
      </c>
      <c r="G121" s="24">
        <f t="shared" si="8"/>
        <v>0</v>
      </c>
      <c r="H121" s="85"/>
      <c r="I121" s="24">
        <f t="shared" si="11"/>
        <v>0</v>
      </c>
      <c r="J121" s="47" t="s">
        <v>202</v>
      </c>
    </row>
    <row r="122" spans="1:10" ht="15">
      <c r="A122" s="15" t="s">
        <v>704</v>
      </c>
      <c r="B122" s="18"/>
      <c r="C122" s="66" t="s">
        <v>703</v>
      </c>
      <c r="D122" s="17" t="s">
        <v>232</v>
      </c>
      <c r="E122" s="92">
        <v>5.06</v>
      </c>
      <c r="F122" s="122">
        <f t="shared" si="10"/>
        <v>0</v>
      </c>
      <c r="G122" s="24">
        <f t="shared" si="8"/>
        <v>0</v>
      </c>
      <c r="H122" s="85"/>
      <c r="I122" s="24">
        <f t="shared" si="11"/>
        <v>0</v>
      </c>
      <c r="J122" s="47"/>
    </row>
    <row r="123" spans="1:10" ht="15">
      <c r="A123" s="15" t="s">
        <v>124</v>
      </c>
      <c r="B123" s="16"/>
      <c r="C123" s="66" t="s">
        <v>45</v>
      </c>
      <c r="D123" s="17" t="s">
        <v>232</v>
      </c>
      <c r="E123" s="92">
        <v>1.58</v>
      </c>
      <c r="F123" s="122">
        <f t="shared" si="10"/>
        <v>0</v>
      </c>
      <c r="G123" s="24">
        <f t="shared" si="8"/>
        <v>0</v>
      </c>
      <c r="H123" s="85"/>
      <c r="I123" s="24">
        <f t="shared" si="11"/>
        <v>0</v>
      </c>
      <c r="J123" s="47" t="s">
        <v>601</v>
      </c>
    </row>
    <row r="124" spans="1:10" ht="15">
      <c r="A124" s="15" t="s">
        <v>706</v>
      </c>
      <c r="B124" s="18"/>
      <c r="C124" s="66" t="s">
        <v>705</v>
      </c>
      <c r="D124" s="17" t="s">
        <v>232</v>
      </c>
      <c r="E124" s="92">
        <v>2.35</v>
      </c>
      <c r="F124" s="122">
        <f t="shared" si="10"/>
        <v>0</v>
      </c>
      <c r="G124" s="24">
        <f t="shared" si="8"/>
        <v>0</v>
      </c>
      <c r="H124" s="85"/>
      <c r="I124" s="24">
        <f t="shared" si="11"/>
        <v>0</v>
      </c>
      <c r="J124" s="47"/>
    </row>
    <row r="125" spans="1:10" ht="15">
      <c r="A125" s="15" t="s">
        <v>125</v>
      </c>
      <c r="B125" s="18"/>
      <c r="C125" s="66" t="s">
        <v>46</v>
      </c>
      <c r="D125" s="17" t="s">
        <v>232</v>
      </c>
      <c r="E125" s="92">
        <v>2.14</v>
      </c>
      <c r="F125" s="122">
        <f t="shared" si="10"/>
        <v>0</v>
      </c>
      <c r="G125" s="24">
        <f t="shared" si="8"/>
        <v>0</v>
      </c>
      <c r="H125" s="85"/>
      <c r="I125" s="24">
        <f t="shared" si="11"/>
        <v>0</v>
      </c>
      <c r="J125" s="47" t="s">
        <v>606</v>
      </c>
    </row>
    <row r="126" spans="1:10" ht="15">
      <c r="A126" s="15" t="s">
        <v>126</v>
      </c>
      <c r="B126" s="18"/>
      <c r="C126" s="66" t="s">
        <v>47</v>
      </c>
      <c r="D126" s="17" t="s">
        <v>232</v>
      </c>
      <c r="E126" s="92">
        <v>2.11</v>
      </c>
      <c r="F126" s="122">
        <f t="shared" si="10"/>
        <v>0</v>
      </c>
      <c r="G126" s="24">
        <f t="shared" si="8"/>
        <v>0</v>
      </c>
      <c r="H126" s="85"/>
      <c r="I126" s="24">
        <f t="shared" si="11"/>
        <v>0</v>
      </c>
      <c r="J126" s="47" t="s">
        <v>606</v>
      </c>
    </row>
    <row r="127" spans="1:10" ht="15">
      <c r="A127" s="15" t="s">
        <v>127</v>
      </c>
      <c r="B127" s="18"/>
      <c r="C127" s="66" t="s">
        <v>48</v>
      </c>
      <c r="D127" s="17" t="s">
        <v>232</v>
      </c>
      <c r="E127" s="92">
        <v>3.36</v>
      </c>
      <c r="F127" s="122">
        <f t="shared" si="10"/>
        <v>0</v>
      </c>
      <c r="G127" s="24">
        <f t="shared" si="8"/>
        <v>0</v>
      </c>
      <c r="H127" s="85"/>
      <c r="I127" s="24">
        <f t="shared" si="11"/>
        <v>0</v>
      </c>
      <c r="J127" s="47" t="s">
        <v>199</v>
      </c>
    </row>
    <row r="128" spans="1:10" ht="15">
      <c r="A128" s="15" t="s">
        <v>128</v>
      </c>
      <c r="B128" s="18"/>
      <c r="C128" s="66" t="s">
        <v>49</v>
      </c>
      <c r="D128" s="17" t="s">
        <v>232</v>
      </c>
      <c r="E128" s="92">
        <v>3.85</v>
      </c>
      <c r="F128" s="122">
        <f t="shared" si="10"/>
        <v>0</v>
      </c>
      <c r="G128" s="24">
        <f t="shared" si="8"/>
        <v>0</v>
      </c>
      <c r="H128" s="85"/>
      <c r="I128" s="24">
        <f t="shared" si="11"/>
        <v>0</v>
      </c>
      <c r="J128" s="47" t="s">
        <v>202</v>
      </c>
    </row>
    <row r="129" spans="1:10" ht="15">
      <c r="A129" s="15" t="s">
        <v>708</v>
      </c>
      <c r="B129" s="18"/>
      <c r="C129" s="66" t="s">
        <v>707</v>
      </c>
      <c r="D129" s="17" t="s">
        <v>232</v>
      </c>
      <c r="E129" s="92">
        <v>5.3</v>
      </c>
      <c r="F129" s="122">
        <f t="shared" si="10"/>
        <v>0</v>
      </c>
      <c r="G129" s="24">
        <f t="shared" si="8"/>
        <v>0</v>
      </c>
      <c r="H129" s="85"/>
      <c r="I129" s="24">
        <f t="shared" si="11"/>
        <v>0</v>
      </c>
      <c r="J129" s="47"/>
    </row>
    <row r="130" spans="1:10" ht="15">
      <c r="A130" s="15" t="s">
        <v>122</v>
      </c>
      <c r="B130" s="16"/>
      <c r="C130" s="66" t="s">
        <v>43</v>
      </c>
      <c r="D130" s="17" t="s">
        <v>232</v>
      </c>
      <c r="E130" s="92">
        <v>2.87</v>
      </c>
      <c r="F130" s="122">
        <f t="shared" si="10"/>
        <v>0</v>
      </c>
      <c r="G130" s="24">
        <f t="shared" si="8"/>
        <v>0</v>
      </c>
      <c r="H130" s="85"/>
      <c r="I130" s="24">
        <f t="shared" si="11"/>
        <v>0</v>
      </c>
      <c r="J130" s="47" t="s">
        <v>606</v>
      </c>
    </row>
    <row r="131" spans="1:10" ht="15">
      <c r="A131" s="15" t="s">
        <v>710</v>
      </c>
      <c r="B131" s="18"/>
      <c r="C131" s="66" t="s">
        <v>709</v>
      </c>
      <c r="D131" s="17" t="s">
        <v>232</v>
      </c>
      <c r="E131" s="92">
        <v>3.67</v>
      </c>
      <c r="F131" s="122">
        <f t="shared" si="10"/>
        <v>0</v>
      </c>
      <c r="G131" s="24">
        <f t="shared" si="8"/>
        <v>0</v>
      </c>
      <c r="H131" s="85"/>
      <c r="I131" s="24">
        <f t="shared" si="11"/>
        <v>0</v>
      </c>
      <c r="J131" s="47"/>
    </row>
    <row r="132" spans="1:10" ht="15">
      <c r="A132" s="15" t="s">
        <v>123</v>
      </c>
      <c r="B132" s="18"/>
      <c r="C132" s="66" t="s">
        <v>44</v>
      </c>
      <c r="D132" s="17" t="s">
        <v>232</v>
      </c>
      <c r="E132" s="92">
        <v>3.89</v>
      </c>
      <c r="F132" s="122">
        <f t="shared" si="10"/>
        <v>0</v>
      </c>
      <c r="G132" s="24">
        <f t="shared" si="8"/>
        <v>0</v>
      </c>
      <c r="H132" s="85"/>
      <c r="I132" s="24">
        <f t="shared" si="11"/>
        <v>0</v>
      </c>
      <c r="J132" s="47" t="s">
        <v>199</v>
      </c>
    </row>
    <row r="133" spans="1:10" ht="17.25" customHeight="1">
      <c r="A133" s="64" t="s">
        <v>134</v>
      </c>
      <c r="B133" s="16"/>
      <c r="C133" s="66" t="s">
        <v>55</v>
      </c>
      <c r="D133" s="17" t="s">
        <v>232</v>
      </c>
      <c r="E133" s="92">
        <v>2.38</v>
      </c>
      <c r="F133" s="122">
        <f t="shared" si="10"/>
        <v>0</v>
      </c>
      <c r="G133" s="24">
        <f t="shared" si="8"/>
        <v>0</v>
      </c>
      <c r="H133" s="85"/>
      <c r="I133" s="24">
        <f t="shared" si="11"/>
        <v>0</v>
      </c>
      <c r="J133" s="47" t="s">
        <v>606</v>
      </c>
    </row>
    <row r="134" spans="1:10" ht="17.25" customHeight="1">
      <c r="A134" s="64" t="s">
        <v>135</v>
      </c>
      <c r="B134" s="18"/>
      <c r="C134" s="66" t="s">
        <v>56</v>
      </c>
      <c r="D134" s="17" t="s">
        <v>232</v>
      </c>
      <c r="E134" s="92">
        <v>3.26</v>
      </c>
      <c r="F134" s="122">
        <f t="shared" si="10"/>
        <v>0</v>
      </c>
      <c r="G134" s="24">
        <f t="shared" si="8"/>
        <v>0</v>
      </c>
      <c r="H134" s="85"/>
      <c r="I134" s="24">
        <f t="shared" si="11"/>
        <v>0</v>
      </c>
      <c r="J134" s="47" t="s">
        <v>199</v>
      </c>
    </row>
    <row r="135" spans="1:10" ht="17.25" customHeight="1">
      <c r="A135" s="64" t="s">
        <v>136</v>
      </c>
      <c r="B135" s="18"/>
      <c r="C135" s="66" t="s">
        <v>57</v>
      </c>
      <c r="D135" s="17" t="s">
        <v>232</v>
      </c>
      <c r="E135" s="92">
        <v>5.24</v>
      </c>
      <c r="F135" s="122">
        <f t="shared" si="10"/>
        <v>0</v>
      </c>
      <c r="G135" s="24">
        <f t="shared" si="8"/>
        <v>0</v>
      </c>
      <c r="H135" s="85"/>
      <c r="I135" s="24">
        <f t="shared" si="11"/>
        <v>0</v>
      </c>
      <c r="J135" s="47" t="s">
        <v>605</v>
      </c>
    </row>
    <row r="136" spans="1:10" ht="17.25" customHeight="1">
      <c r="A136" s="64" t="s">
        <v>137</v>
      </c>
      <c r="B136" s="18"/>
      <c r="C136" s="66" t="s">
        <v>58</v>
      </c>
      <c r="D136" s="17" t="s">
        <v>232</v>
      </c>
      <c r="E136" s="92">
        <v>7.7</v>
      </c>
      <c r="F136" s="122">
        <f t="shared" si="10"/>
        <v>0</v>
      </c>
      <c r="G136" s="24">
        <f t="shared" si="8"/>
        <v>0</v>
      </c>
      <c r="H136" s="85"/>
      <c r="I136" s="24">
        <f t="shared" si="11"/>
        <v>0</v>
      </c>
      <c r="J136" s="47" t="s">
        <v>198</v>
      </c>
    </row>
    <row r="137" spans="1:10" ht="17.25" customHeight="1">
      <c r="A137" s="64" t="s">
        <v>141</v>
      </c>
      <c r="B137" s="105"/>
      <c r="C137" s="66" t="s">
        <v>62</v>
      </c>
      <c r="D137" s="17" t="s">
        <v>232</v>
      </c>
      <c r="E137" s="92">
        <v>2.18</v>
      </c>
      <c r="F137" s="122">
        <f t="shared" si="10"/>
        <v>0</v>
      </c>
      <c r="G137" s="24">
        <f t="shared" si="8"/>
        <v>0</v>
      </c>
      <c r="H137" s="85"/>
      <c r="I137" s="24">
        <f t="shared" si="11"/>
        <v>0</v>
      </c>
      <c r="J137" s="47" t="s">
        <v>622</v>
      </c>
    </row>
    <row r="138" spans="1:10" ht="17.25" customHeight="1">
      <c r="A138" s="64" t="s">
        <v>712</v>
      </c>
      <c r="B138" s="104"/>
      <c r="C138" s="66" t="s">
        <v>711</v>
      </c>
      <c r="D138" s="17" t="s">
        <v>232</v>
      </c>
      <c r="E138" s="92">
        <v>3.38</v>
      </c>
      <c r="F138" s="122">
        <f t="shared" si="10"/>
        <v>0</v>
      </c>
      <c r="G138" s="24">
        <f t="shared" si="8"/>
        <v>0</v>
      </c>
      <c r="H138" s="85"/>
      <c r="I138" s="24">
        <f t="shared" si="11"/>
        <v>0</v>
      </c>
      <c r="J138" s="47"/>
    </row>
    <row r="139" spans="1:10" ht="17.25" customHeight="1">
      <c r="A139" s="64" t="s">
        <v>142</v>
      </c>
      <c r="B139" s="104"/>
      <c r="C139" s="66" t="s">
        <v>63</v>
      </c>
      <c r="D139" s="17" t="s">
        <v>232</v>
      </c>
      <c r="E139" s="92">
        <v>3.45</v>
      </c>
      <c r="F139" s="122">
        <f t="shared" si="10"/>
        <v>0</v>
      </c>
      <c r="G139" s="24">
        <f t="shared" si="8"/>
        <v>0</v>
      </c>
      <c r="H139" s="85"/>
      <c r="I139" s="24">
        <f t="shared" si="11"/>
        <v>0</v>
      </c>
      <c r="J139" s="47" t="s">
        <v>202</v>
      </c>
    </row>
    <row r="140" spans="1:10" ht="17.25" customHeight="1">
      <c r="A140" s="64" t="s">
        <v>143</v>
      </c>
      <c r="B140" s="104"/>
      <c r="C140" s="66" t="s">
        <v>64</v>
      </c>
      <c r="D140" s="17" t="s">
        <v>232</v>
      </c>
      <c r="E140" s="92">
        <v>4.92</v>
      </c>
      <c r="F140" s="122">
        <f t="shared" si="10"/>
        <v>0</v>
      </c>
      <c r="G140" s="24">
        <f t="shared" si="8"/>
        <v>0</v>
      </c>
      <c r="H140" s="85"/>
      <c r="I140" s="24">
        <f t="shared" si="11"/>
        <v>0</v>
      </c>
      <c r="J140" s="47" t="s">
        <v>203</v>
      </c>
    </row>
    <row r="141" spans="1:10" ht="17.25" customHeight="1">
      <c r="A141" s="64" t="s">
        <v>715</v>
      </c>
      <c r="B141" s="104"/>
      <c r="C141" s="66" t="s">
        <v>713</v>
      </c>
      <c r="D141" s="17" t="s">
        <v>232</v>
      </c>
      <c r="E141" s="92">
        <v>6.2</v>
      </c>
      <c r="F141" s="122">
        <f t="shared" si="10"/>
        <v>0</v>
      </c>
      <c r="G141" s="24">
        <f t="shared" si="8"/>
        <v>0</v>
      </c>
      <c r="H141" s="85"/>
      <c r="I141" s="24">
        <f t="shared" si="11"/>
        <v>0</v>
      </c>
      <c r="J141" s="47"/>
    </row>
    <row r="142" spans="1:10" ht="17.25" customHeight="1">
      <c r="A142" s="64" t="s">
        <v>716</v>
      </c>
      <c r="B142" s="104"/>
      <c r="C142" s="66" t="s">
        <v>714</v>
      </c>
      <c r="D142" s="17" t="s">
        <v>232</v>
      </c>
      <c r="E142" s="92">
        <v>7.22</v>
      </c>
      <c r="F142" s="122">
        <f t="shared" si="10"/>
        <v>0</v>
      </c>
      <c r="G142" s="24">
        <f t="shared" si="8"/>
        <v>0</v>
      </c>
      <c r="H142" s="85"/>
      <c r="I142" s="24">
        <f t="shared" si="11"/>
        <v>0</v>
      </c>
      <c r="J142" s="47"/>
    </row>
    <row r="143" spans="1:10" ht="17.25" customHeight="1">
      <c r="A143" s="64" t="s">
        <v>138</v>
      </c>
      <c r="B143" s="105"/>
      <c r="C143" s="66" t="s">
        <v>59</v>
      </c>
      <c r="D143" s="17" t="s">
        <v>232</v>
      </c>
      <c r="E143" s="92">
        <v>2.08</v>
      </c>
      <c r="F143" s="122">
        <f t="shared" si="10"/>
        <v>0</v>
      </c>
      <c r="G143" s="24">
        <f t="shared" si="8"/>
        <v>0</v>
      </c>
      <c r="H143" s="85"/>
      <c r="I143" s="24">
        <f t="shared" si="11"/>
        <v>0</v>
      </c>
      <c r="J143" s="47" t="s">
        <v>622</v>
      </c>
    </row>
    <row r="144" spans="1:10" ht="17.25" customHeight="1">
      <c r="A144" s="64" t="s">
        <v>718</v>
      </c>
      <c r="B144" s="104"/>
      <c r="C144" s="66" t="s">
        <v>717</v>
      </c>
      <c r="D144" s="17" t="s">
        <v>232</v>
      </c>
      <c r="E144" s="92">
        <v>3.19</v>
      </c>
      <c r="F144" s="122">
        <f aca="true" t="shared" si="12" ref="F144:F175">E144*$I$8</f>
        <v>0</v>
      </c>
      <c r="G144" s="24">
        <f t="shared" si="8"/>
        <v>0</v>
      </c>
      <c r="H144" s="85"/>
      <c r="I144" s="24">
        <f t="shared" si="11"/>
        <v>0</v>
      </c>
      <c r="J144" s="47"/>
    </row>
    <row r="145" spans="1:10" ht="17.25" customHeight="1">
      <c r="A145" s="64" t="s">
        <v>139</v>
      </c>
      <c r="B145" s="104"/>
      <c r="C145" s="66" t="s">
        <v>60</v>
      </c>
      <c r="D145" s="17" t="s">
        <v>232</v>
      </c>
      <c r="E145" s="92">
        <v>3.35</v>
      </c>
      <c r="F145" s="122">
        <f t="shared" si="12"/>
        <v>0</v>
      </c>
      <c r="G145" s="24">
        <f t="shared" si="8"/>
        <v>0</v>
      </c>
      <c r="H145" s="85"/>
      <c r="I145" s="24">
        <f t="shared" si="11"/>
        <v>0</v>
      </c>
      <c r="J145" s="47" t="s">
        <v>199</v>
      </c>
    </row>
    <row r="146" spans="1:10" ht="17.25" customHeight="1">
      <c r="A146" s="64" t="s">
        <v>140</v>
      </c>
      <c r="B146" s="104"/>
      <c r="C146" s="66" t="s">
        <v>61</v>
      </c>
      <c r="D146" s="17" t="s">
        <v>232</v>
      </c>
      <c r="E146" s="92">
        <v>3.86</v>
      </c>
      <c r="F146" s="122">
        <f t="shared" si="12"/>
        <v>0</v>
      </c>
      <c r="G146" s="24">
        <f t="shared" si="8"/>
        <v>0</v>
      </c>
      <c r="H146" s="85"/>
      <c r="I146" s="24">
        <f t="shared" si="11"/>
        <v>0</v>
      </c>
      <c r="J146" s="47" t="s">
        <v>202</v>
      </c>
    </row>
    <row r="147" spans="1:10" ht="17.25" customHeight="1">
      <c r="A147" s="64" t="s">
        <v>721</v>
      </c>
      <c r="B147" s="104"/>
      <c r="C147" s="66" t="s">
        <v>719</v>
      </c>
      <c r="D147" s="17" t="s">
        <v>232</v>
      </c>
      <c r="E147" s="92">
        <v>5.22</v>
      </c>
      <c r="F147" s="122">
        <f t="shared" si="12"/>
        <v>0</v>
      </c>
      <c r="G147" s="24">
        <f t="shared" si="8"/>
        <v>0</v>
      </c>
      <c r="H147" s="85"/>
      <c r="I147" s="24">
        <f t="shared" si="11"/>
        <v>0</v>
      </c>
      <c r="J147" s="47"/>
    </row>
    <row r="148" spans="1:10" ht="17.25" customHeight="1">
      <c r="A148" s="64" t="s">
        <v>722</v>
      </c>
      <c r="B148" s="106"/>
      <c r="C148" s="66" t="s">
        <v>720</v>
      </c>
      <c r="D148" s="17" t="s">
        <v>232</v>
      </c>
      <c r="E148" s="92">
        <v>8.94</v>
      </c>
      <c r="F148" s="122">
        <f t="shared" si="12"/>
        <v>0</v>
      </c>
      <c r="G148" s="24">
        <f t="shared" si="8"/>
        <v>0</v>
      </c>
      <c r="H148" s="85"/>
      <c r="I148" s="24">
        <f t="shared" si="11"/>
        <v>0</v>
      </c>
      <c r="J148" s="47"/>
    </row>
    <row r="149" spans="1:10" ht="17.25" customHeight="1">
      <c r="A149" s="64" t="s">
        <v>146</v>
      </c>
      <c r="B149" s="18"/>
      <c r="C149" s="66" t="s">
        <v>67</v>
      </c>
      <c r="D149" s="17" t="s">
        <v>232</v>
      </c>
      <c r="E149" s="92">
        <v>3.35</v>
      </c>
      <c r="F149" s="122">
        <f t="shared" si="12"/>
        <v>0</v>
      </c>
      <c r="G149" s="24">
        <f t="shared" si="8"/>
        <v>0</v>
      </c>
      <c r="H149" s="85"/>
      <c r="I149" s="24">
        <f t="shared" si="11"/>
        <v>0</v>
      </c>
      <c r="J149" s="47" t="s">
        <v>199</v>
      </c>
    </row>
    <row r="150" spans="1:10" ht="17.25" customHeight="1">
      <c r="A150" s="64" t="s">
        <v>147</v>
      </c>
      <c r="B150" s="18"/>
      <c r="C150" s="66" t="s">
        <v>68</v>
      </c>
      <c r="D150" s="17" t="s">
        <v>232</v>
      </c>
      <c r="E150" s="92">
        <v>4.7</v>
      </c>
      <c r="F150" s="122">
        <f t="shared" si="12"/>
        <v>0</v>
      </c>
      <c r="G150" s="24">
        <f aca="true" t="shared" si="13" ref="G150:G178">F150*(1-$I$9)</f>
        <v>0</v>
      </c>
      <c r="H150" s="85"/>
      <c r="I150" s="24">
        <f t="shared" si="11"/>
        <v>0</v>
      </c>
      <c r="J150" s="47" t="s">
        <v>605</v>
      </c>
    </row>
    <row r="151" spans="1:10" ht="17.25" customHeight="1">
      <c r="A151" s="64" t="s">
        <v>148</v>
      </c>
      <c r="B151" s="18"/>
      <c r="C151" s="66" t="s">
        <v>69</v>
      </c>
      <c r="D151" s="17" t="s">
        <v>232</v>
      </c>
      <c r="E151" s="92">
        <v>7.39</v>
      </c>
      <c r="F151" s="122">
        <f t="shared" si="12"/>
        <v>0</v>
      </c>
      <c r="G151" s="24">
        <f t="shared" si="13"/>
        <v>0</v>
      </c>
      <c r="H151" s="85"/>
      <c r="I151" s="24">
        <f t="shared" si="11"/>
        <v>0</v>
      </c>
      <c r="J151" s="47" t="s">
        <v>198</v>
      </c>
    </row>
    <row r="152" spans="1:10" ht="17.25" customHeight="1">
      <c r="A152" s="64" t="s">
        <v>149</v>
      </c>
      <c r="B152" s="19"/>
      <c r="C152" s="66" t="s">
        <v>70</v>
      </c>
      <c r="D152" s="17" t="s">
        <v>232</v>
      </c>
      <c r="E152" s="92">
        <v>10.24</v>
      </c>
      <c r="F152" s="122">
        <f t="shared" si="12"/>
        <v>0</v>
      </c>
      <c r="G152" s="24">
        <f t="shared" si="13"/>
        <v>0</v>
      </c>
      <c r="H152" s="85"/>
      <c r="I152" s="24">
        <f t="shared" si="11"/>
        <v>0</v>
      </c>
      <c r="J152" s="47" t="s">
        <v>615</v>
      </c>
    </row>
    <row r="153" spans="1:10" ht="15">
      <c r="A153" s="64" t="s">
        <v>150</v>
      </c>
      <c r="B153" s="16"/>
      <c r="C153" s="66" t="s">
        <v>71</v>
      </c>
      <c r="D153" s="17" t="s">
        <v>232</v>
      </c>
      <c r="E153" s="92">
        <v>5.89</v>
      </c>
      <c r="F153" s="122">
        <f t="shared" si="12"/>
        <v>0</v>
      </c>
      <c r="G153" s="24">
        <f t="shared" si="13"/>
        <v>0</v>
      </c>
      <c r="H153" s="85"/>
      <c r="I153" s="24">
        <f t="shared" si="11"/>
        <v>0</v>
      </c>
      <c r="J153" s="47" t="s">
        <v>203</v>
      </c>
    </row>
    <row r="154" spans="1:10" ht="15">
      <c r="A154" s="64" t="s">
        <v>151</v>
      </c>
      <c r="B154" s="18"/>
      <c r="C154" s="66" t="s">
        <v>72</v>
      </c>
      <c r="D154" s="17" t="s">
        <v>232</v>
      </c>
      <c r="E154" s="92">
        <v>4.82</v>
      </c>
      <c r="F154" s="122">
        <f t="shared" si="12"/>
        <v>0</v>
      </c>
      <c r="G154" s="24">
        <f t="shared" si="13"/>
        <v>0</v>
      </c>
      <c r="H154" s="85"/>
      <c r="I154" s="24">
        <f t="shared" si="11"/>
        <v>0</v>
      </c>
      <c r="J154" s="47" t="s">
        <v>203</v>
      </c>
    </row>
    <row r="155" spans="1:10" ht="15">
      <c r="A155" s="64" t="s">
        <v>152</v>
      </c>
      <c r="B155" s="18"/>
      <c r="C155" s="66" t="s">
        <v>73</v>
      </c>
      <c r="D155" s="17" t="s">
        <v>232</v>
      </c>
      <c r="E155" s="92">
        <v>4.96</v>
      </c>
      <c r="F155" s="122">
        <f t="shared" si="12"/>
        <v>0</v>
      </c>
      <c r="G155" s="24">
        <f t="shared" si="13"/>
        <v>0</v>
      </c>
      <c r="H155" s="85"/>
      <c r="I155" s="24">
        <f t="shared" si="11"/>
        <v>0</v>
      </c>
      <c r="J155" s="47" t="s">
        <v>203</v>
      </c>
    </row>
    <row r="156" spans="1:10" ht="15">
      <c r="A156" s="64" t="s">
        <v>153</v>
      </c>
      <c r="B156" s="18"/>
      <c r="C156" s="66" t="s">
        <v>74</v>
      </c>
      <c r="D156" s="17" t="s">
        <v>232</v>
      </c>
      <c r="E156" s="92">
        <v>5.42</v>
      </c>
      <c r="F156" s="122">
        <f t="shared" si="12"/>
        <v>0</v>
      </c>
      <c r="G156" s="24">
        <f t="shared" si="13"/>
        <v>0</v>
      </c>
      <c r="H156" s="85"/>
      <c r="I156" s="24">
        <f t="shared" si="11"/>
        <v>0</v>
      </c>
      <c r="J156" s="47" t="s">
        <v>203</v>
      </c>
    </row>
    <row r="157" spans="1:10" ht="15">
      <c r="A157" s="64" t="s">
        <v>725</v>
      </c>
      <c r="B157" s="18"/>
      <c r="C157" s="66" t="s">
        <v>723</v>
      </c>
      <c r="D157" s="17" t="s">
        <v>232</v>
      </c>
      <c r="E157" s="92">
        <v>6.48</v>
      </c>
      <c r="F157" s="122">
        <f t="shared" si="12"/>
        <v>0</v>
      </c>
      <c r="G157" s="24">
        <f t="shared" si="13"/>
        <v>0</v>
      </c>
      <c r="H157" s="85"/>
      <c r="I157" s="24">
        <f t="shared" si="11"/>
        <v>0</v>
      </c>
      <c r="J157" s="47"/>
    </row>
    <row r="158" spans="1:10" ht="15">
      <c r="A158" s="64" t="s">
        <v>726</v>
      </c>
      <c r="B158" s="18"/>
      <c r="C158" s="66" t="s">
        <v>724</v>
      </c>
      <c r="D158" s="17" t="s">
        <v>232</v>
      </c>
      <c r="E158" s="92">
        <v>6.54</v>
      </c>
      <c r="F158" s="122">
        <f t="shared" si="12"/>
        <v>0</v>
      </c>
      <c r="G158" s="24">
        <f t="shared" si="13"/>
        <v>0</v>
      </c>
      <c r="H158" s="85"/>
      <c r="I158" s="24">
        <f>G158*H158</f>
        <v>0</v>
      </c>
      <c r="J158" s="47"/>
    </row>
    <row r="159" spans="1:10" ht="15">
      <c r="A159" s="64" t="s">
        <v>154</v>
      </c>
      <c r="B159" s="18"/>
      <c r="C159" s="66" t="s">
        <v>75</v>
      </c>
      <c r="D159" s="17" t="s">
        <v>232</v>
      </c>
      <c r="E159" s="92">
        <v>6.96</v>
      </c>
      <c r="F159" s="122">
        <f t="shared" si="12"/>
        <v>0</v>
      </c>
      <c r="G159" s="24">
        <f t="shared" si="13"/>
        <v>0</v>
      </c>
      <c r="H159" s="85"/>
      <c r="I159" s="24">
        <f t="shared" si="11"/>
        <v>0</v>
      </c>
      <c r="J159" s="47" t="s">
        <v>205</v>
      </c>
    </row>
    <row r="160" spans="1:10" ht="15">
      <c r="A160" s="64" t="s">
        <v>728</v>
      </c>
      <c r="B160" s="18"/>
      <c r="C160" s="66" t="s">
        <v>727</v>
      </c>
      <c r="D160" s="17" t="s">
        <v>232</v>
      </c>
      <c r="E160" s="92">
        <v>6.73</v>
      </c>
      <c r="F160" s="122">
        <f t="shared" si="12"/>
        <v>0</v>
      </c>
      <c r="G160" s="24">
        <f t="shared" si="13"/>
        <v>0</v>
      </c>
      <c r="H160" s="85"/>
      <c r="I160" s="24">
        <f t="shared" si="11"/>
        <v>0</v>
      </c>
      <c r="J160" s="47"/>
    </row>
    <row r="161" spans="1:10" ht="15">
      <c r="A161" s="64" t="s">
        <v>155</v>
      </c>
      <c r="B161" s="18"/>
      <c r="C161" s="66" t="s">
        <v>76</v>
      </c>
      <c r="D161" s="17" t="s">
        <v>232</v>
      </c>
      <c r="E161" s="92">
        <v>7.05</v>
      </c>
      <c r="F161" s="122">
        <f t="shared" si="12"/>
        <v>0</v>
      </c>
      <c r="G161" s="24">
        <f t="shared" si="13"/>
        <v>0</v>
      </c>
      <c r="H161" s="85"/>
      <c r="I161" s="24">
        <f t="shared" si="11"/>
        <v>0</v>
      </c>
      <c r="J161" s="47" t="s">
        <v>205</v>
      </c>
    </row>
    <row r="162" spans="1:10" ht="15">
      <c r="A162" s="64" t="s">
        <v>156</v>
      </c>
      <c r="B162" s="18"/>
      <c r="C162" s="66" t="s">
        <v>77</v>
      </c>
      <c r="D162" s="17" t="s">
        <v>232</v>
      </c>
      <c r="E162" s="92">
        <v>7.04</v>
      </c>
      <c r="F162" s="122">
        <f t="shared" si="12"/>
        <v>0</v>
      </c>
      <c r="G162" s="24">
        <f t="shared" si="13"/>
        <v>0</v>
      </c>
      <c r="H162" s="85"/>
      <c r="I162" s="24">
        <f t="shared" si="11"/>
        <v>0</v>
      </c>
      <c r="J162" s="47" t="s">
        <v>205</v>
      </c>
    </row>
    <row r="163" spans="1:10" ht="15">
      <c r="A163" s="64" t="s">
        <v>730</v>
      </c>
      <c r="B163" s="18"/>
      <c r="C163" s="66" t="s">
        <v>729</v>
      </c>
      <c r="D163" s="17" t="s">
        <v>232</v>
      </c>
      <c r="E163" s="92">
        <v>7.7</v>
      </c>
      <c r="F163" s="122">
        <f t="shared" si="12"/>
        <v>0</v>
      </c>
      <c r="G163" s="24">
        <f t="shared" si="13"/>
        <v>0</v>
      </c>
      <c r="H163" s="85"/>
      <c r="I163" s="24">
        <f t="shared" si="11"/>
        <v>0</v>
      </c>
      <c r="J163" s="47"/>
    </row>
    <row r="164" spans="1:10" ht="15">
      <c r="A164" s="64" t="s">
        <v>732</v>
      </c>
      <c r="B164" s="18"/>
      <c r="C164" s="66" t="s">
        <v>731</v>
      </c>
      <c r="D164" s="17" t="s">
        <v>232</v>
      </c>
      <c r="E164" s="92">
        <v>10.81</v>
      </c>
      <c r="F164" s="122">
        <f t="shared" si="12"/>
        <v>0</v>
      </c>
      <c r="G164" s="24">
        <f t="shared" si="13"/>
        <v>0</v>
      </c>
      <c r="H164" s="85"/>
      <c r="I164" s="24">
        <f t="shared" si="11"/>
        <v>0</v>
      </c>
      <c r="J164" s="47"/>
    </row>
    <row r="165" spans="1:10" ht="15">
      <c r="A165" s="64" t="s">
        <v>157</v>
      </c>
      <c r="B165" s="19"/>
      <c r="C165" s="66" t="s">
        <v>78</v>
      </c>
      <c r="D165" s="17" t="s">
        <v>232</v>
      </c>
      <c r="E165" s="92">
        <v>11.89</v>
      </c>
      <c r="F165" s="122">
        <f t="shared" si="12"/>
        <v>0</v>
      </c>
      <c r="G165" s="24">
        <f t="shared" si="13"/>
        <v>0</v>
      </c>
      <c r="H165" s="85"/>
      <c r="I165" s="24">
        <f t="shared" si="11"/>
        <v>0</v>
      </c>
      <c r="J165" s="47" t="s">
        <v>602</v>
      </c>
    </row>
    <row r="166" spans="1:10" ht="23.25" customHeight="1">
      <c r="A166" s="64" t="s">
        <v>736</v>
      </c>
      <c r="B166" s="18"/>
      <c r="C166" s="66" t="s">
        <v>733</v>
      </c>
      <c r="D166" s="17" t="s">
        <v>232</v>
      </c>
      <c r="E166" s="92">
        <v>3.31</v>
      </c>
      <c r="F166" s="122">
        <f t="shared" si="12"/>
        <v>0</v>
      </c>
      <c r="G166" s="24">
        <f t="shared" si="13"/>
        <v>0</v>
      </c>
      <c r="H166" s="85"/>
      <c r="I166" s="24">
        <f t="shared" si="11"/>
        <v>0</v>
      </c>
      <c r="J166" s="47"/>
    </row>
    <row r="167" spans="1:10" ht="23.25" customHeight="1">
      <c r="A167" s="64" t="s">
        <v>737</v>
      </c>
      <c r="B167" s="18"/>
      <c r="C167" s="66" t="s">
        <v>734</v>
      </c>
      <c r="D167" s="17" t="s">
        <v>232</v>
      </c>
      <c r="E167" s="92">
        <v>5.01</v>
      </c>
      <c r="F167" s="122">
        <f t="shared" si="12"/>
        <v>0</v>
      </c>
      <c r="G167" s="24">
        <f t="shared" si="13"/>
        <v>0</v>
      </c>
      <c r="H167" s="85"/>
      <c r="I167" s="24">
        <f t="shared" si="11"/>
        <v>0</v>
      </c>
      <c r="J167" s="47"/>
    </row>
    <row r="168" spans="1:10" ht="23.25" customHeight="1">
      <c r="A168" s="64" t="s">
        <v>738</v>
      </c>
      <c r="B168" s="18"/>
      <c r="C168" s="66" t="s">
        <v>735</v>
      </c>
      <c r="D168" s="17" t="s">
        <v>232</v>
      </c>
      <c r="E168" s="92">
        <v>7.97</v>
      </c>
      <c r="F168" s="122">
        <f t="shared" si="12"/>
        <v>0</v>
      </c>
      <c r="G168" s="24">
        <f t="shared" si="13"/>
        <v>0</v>
      </c>
      <c r="H168" s="85"/>
      <c r="I168" s="24">
        <f t="shared" si="11"/>
        <v>0</v>
      </c>
      <c r="J168" s="47"/>
    </row>
    <row r="169" spans="1:10" ht="23.25" customHeight="1">
      <c r="A169" s="64" t="s">
        <v>742</v>
      </c>
      <c r="B169" s="16"/>
      <c r="C169" s="66" t="s">
        <v>739</v>
      </c>
      <c r="D169" s="17" t="s">
        <v>232</v>
      </c>
      <c r="E169" s="92">
        <v>3.32</v>
      </c>
      <c r="F169" s="122">
        <f t="shared" si="12"/>
        <v>0</v>
      </c>
      <c r="G169" s="24">
        <f t="shared" si="13"/>
        <v>0</v>
      </c>
      <c r="H169" s="85"/>
      <c r="I169" s="24">
        <f t="shared" si="11"/>
        <v>0</v>
      </c>
      <c r="J169" s="47"/>
    </row>
    <row r="170" spans="1:10" ht="23.25" customHeight="1">
      <c r="A170" s="64" t="s">
        <v>743</v>
      </c>
      <c r="B170" s="18"/>
      <c r="C170" s="66" t="s">
        <v>740</v>
      </c>
      <c r="D170" s="17" t="s">
        <v>232</v>
      </c>
      <c r="E170" s="92">
        <v>4.89</v>
      </c>
      <c r="F170" s="122">
        <f t="shared" si="12"/>
        <v>0</v>
      </c>
      <c r="G170" s="24">
        <f t="shared" si="13"/>
        <v>0</v>
      </c>
      <c r="H170" s="85"/>
      <c r="I170" s="24">
        <f t="shared" si="11"/>
        <v>0</v>
      </c>
      <c r="J170" s="47"/>
    </row>
    <row r="171" spans="1:10" ht="23.25" customHeight="1">
      <c r="A171" s="64" t="s">
        <v>744</v>
      </c>
      <c r="B171" s="18"/>
      <c r="C171" s="66" t="s">
        <v>741</v>
      </c>
      <c r="D171" s="17" t="s">
        <v>232</v>
      </c>
      <c r="E171" s="92">
        <v>5.75</v>
      </c>
      <c r="F171" s="122">
        <f t="shared" si="12"/>
        <v>0</v>
      </c>
      <c r="G171" s="24">
        <f t="shared" si="13"/>
        <v>0</v>
      </c>
      <c r="H171" s="85"/>
      <c r="I171" s="24">
        <f>G171*H171</f>
        <v>0</v>
      </c>
      <c r="J171" s="47"/>
    </row>
    <row r="172" spans="1:10" ht="34.5" customHeight="1">
      <c r="A172" s="64" t="s">
        <v>144</v>
      </c>
      <c r="B172" s="16"/>
      <c r="C172" s="66" t="s">
        <v>65</v>
      </c>
      <c r="D172" s="17" t="s">
        <v>232</v>
      </c>
      <c r="E172" s="92">
        <v>2.85</v>
      </c>
      <c r="F172" s="122">
        <f t="shared" si="12"/>
        <v>0</v>
      </c>
      <c r="G172" s="24">
        <f t="shared" si="13"/>
        <v>0</v>
      </c>
      <c r="H172" s="85"/>
      <c r="I172" s="24">
        <f t="shared" si="11"/>
        <v>0</v>
      </c>
      <c r="J172" s="47" t="s">
        <v>199</v>
      </c>
    </row>
    <row r="173" spans="1:10" ht="34.5" customHeight="1">
      <c r="A173" s="64" t="s">
        <v>145</v>
      </c>
      <c r="B173" s="19"/>
      <c r="C173" s="66" t="s">
        <v>66</v>
      </c>
      <c r="D173" s="17" t="s">
        <v>232</v>
      </c>
      <c r="E173" s="92">
        <v>4.11</v>
      </c>
      <c r="F173" s="122">
        <f t="shared" si="12"/>
        <v>0</v>
      </c>
      <c r="G173" s="24">
        <f t="shared" si="13"/>
        <v>0</v>
      </c>
      <c r="H173" s="87"/>
      <c r="I173" s="24">
        <f t="shared" si="11"/>
        <v>0</v>
      </c>
      <c r="J173" s="48" t="s">
        <v>203</v>
      </c>
    </row>
    <row r="174" spans="1:10" ht="15">
      <c r="A174" s="64" t="s">
        <v>745</v>
      </c>
      <c r="B174" s="18"/>
      <c r="C174" s="66" t="s">
        <v>539</v>
      </c>
      <c r="D174" s="17" t="s">
        <v>232</v>
      </c>
      <c r="E174" s="92">
        <v>2.21</v>
      </c>
      <c r="F174" s="122">
        <f t="shared" si="12"/>
        <v>0</v>
      </c>
      <c r="G174" s="24">
        <f t="shared" si="13"/>
        <v>0</v>
      </c>
      <c r="H174" s="85"/>
      <c r="I174" s="24">
        <f t="shared" si="11"/>
        <v>0</v>
      </c>
      <c r="J174" s="47"/>
    </row>
    <row r="175" spans="1:10" ht="15">
      <c r="A175" s="64" t="s">
        <v>535</v>
      </c>
      <c r="B175" s="18"/>
      <c r="C175" s="66" t="s">
        <v>538</v>
      </c>
      <c r="D175" s="17" t="s">
        <v>232</v>
      </c>
      <c r="E175" s="92">
        <v>2.38</v>
      </c>
      <c r="F175" s="122">
        <f t="shared" si="12"/>
        <v>0</v>
      </c>
      <c r="G175" s="24">
        <f t="shared" si="13"/>
        <v>0</v>
      </c>
      <c r="H175" s="85"/>
      <c r="I175" s="24">
        <f t="shared" si="11"/>
        <v>0</v>
      </c>
      <c r="J175" s="47" t="s">
        <v>195</v>
      </c>
    </row>
    <row r="176" spans="1:10" ht="15">
      <c r="A176" s="64" t="s">
        <v>746</v>
      </c>
      <c r="B176" s="18"/>
      <c r="C176" s="66" t="s">
        <v>541</v>
      </c>
      <c r="D176" s="17" t="s">
        <v>232</v>
      </c>
      <c r="E176" s="92">
        <v>2.65</v>
      </c>
      <c r="F176" s="122">
        <f>E176*$I$8</f>
        <v>0</v>
      </c>
      <c r="G176" s="24">
        <f t="shared" si="13"/>
        <v>0</v>
      </c>
      <c r="H176" s="85"/>
      <c r="I176" s="24">
        <f t="shared" si="11"/>
        <v>0</v>
      </c>
      <c r="J176" s="47"/>
    </row>
    <row r="177" spans="1:10" ht="15">
      <c r="A177" s="64" t="s">
        <v>536</v>
      </c>
      <c r="B177" s="18"/>
      <c r="C177" s="66" t="s">
        <v>540</v>
      </c>
      <c r="D177" s="17" t="s">
        <v>232</v>
      </c>
      <c r="E177" s="92">
        <v>2.77</v>
      </c>
      <c r="F177" s="122">
        <f>E177*$I$8</f>
        <v>0</v>
      </c>
      <c r="G177" s="24">
        <f t="shared" si="13"/>
        <v>0</v>
      </c>
      <c r="H177" s="85"/>
      <c r="I177" s="24">
        <f>G177*H177</f>
        <v>0</v>
      </c>
      <c r="J177" s="47" t="s">
        <v>199</v>
      </c>
    </row>
    <row r="178" spans="1:10" s="61" customFormat="1" ht="17.25" customHeight="1" hidden="1">
      <c r="A178" s="78" t="s">
        <v>537</v>
      </c>
      <c r="B178" s="63"/>
      <c r="C178" s="60" t="s">
        <v>541</v>
      </c>
      <c r="D178" s="62" t="s">
        <v>232</v>
      </c>
      <c r="E178" s="126"/>
      <c r="F178" s="130">
        <f>E178*$I$8</f>
        <v>0</v>
      </c>
      <c r="G178" s="28">
        <f t="shared" si="13"/>
        <v>0</v>
      </c>
      <c r="H178" s="132"/>
      <c r="I178" s="28">
        <f>G178*H178</f>
        <v>0</v>
      </c>
      <c r="J178" s="50"/>
    </row>
    <row r="179" spans="1:10" ht="34.5" customHeight="1">
      <c r="A179" s="64"/>
      <c r="B179" s="56" t="s">
        <v>350</v>
      </c>
      <c r="C179" s="55"/>
      <c r="D179" s="17"/>
      <c r="E179" s="129"/>
      <c r="F179" s="121"/>
      <c r="G179" s="29"/>
      <c r="H179" s="89"/>
      <c r="I179" s="29"/>
      <c r="J179" s="49"/>
    </row>
    <row r="180" spans="1:10" ht="15">
      <c r="A180" s="64" t="s">
        <v>402</v>
      </c>
      <c r="B180" s="18"/>
      <c r="C180" s="66" t="s">
        <v>550</v>
      </c>
      <c r="D180" s="17" t="s">
        <v>232</v>
      </c>
      <c r="E180" s="131">
        <v>0.74</v>
      </c>
      <c r="F180" s="122">
        <f aca="true" t="shared" si="14" ref="F180:F211">E180*$I$8</f>
        <v>0</v>
      </c>
      <c r="G180" s="30">
        <f aca="true" t="shared" si="15" ref="G180:G213">F180*(1-$I$9)</f>
        <v>0</v>
      </c>
      <c r="H180" s="90"/>
      <c r="I180" s="38">
        <f aca="true" t="shared" si="16" ref="I180:I197">G180*H180</f>
        <v>0</v>
      </c>
      <c r="J180" s="46" t="s">
        <v>600</v>
      </c>
    </row>
    <row r="181" spans="1:10" ht="15">
      <c r="A181" s="64" t="s">
        <v>403</v>
      </c>
      <c r="B181" s="18"/>
      <c r="C181" s="66" t="s">
        <v>551</v>
      </c>
      <c r="D181" s="17" t="s">
        <v>232</v>
      </c>
      <c r="E181" s="92">
        <v>0.87</v>
      </c>
      <c r="F181" s="122">
        <f t="shared" si="14"/>
        <v>0</v>
      </c>
      <c r="G181" s="24">
        <f t="shared" si="15"/>
        <v>0</v>
      </c>
      <c r="H181" s="85"/>
      <c r="I181" s="28">
        <f t="shared" si="16"/>
        <v>0</v>
      </c>
      <c r="J181" s="47" t="s">
        <v>601</v>
      </c>
    </row>
    <row r="182" spans="1:10" ht="15">
      <c r="A182" s="64" t="s">
        <v>404</v>
      </c>
      <c r="B182" s="18"/>
      <c r="C182" s="66" t="s">
        <v>552</v>
      </c>
      <c r="D182" s="17" t="s">
        <v>232</v>
      </c>
      <c r="E182" s="92">
        <v>1.82</v>
      </c>
      <c r="F182" s="122">
        <f t="shared" si="14"/>
        <v>0</v>
      </c>
      <c r="G182" s="24">
        <f t="shared" si="15"/>
        <v>0</v>
      </c>
      <c r="H182" s="85"/>
      <c r="I182" s="28">
        <f t="shared" si="16"/>
        <v>0</v>
      </c>
      <c r="J182" s="47" t="s">
        <v>203</v>
      </c>
    </row>
    <row r="183" spans="1:10" ht="15">
      <c r="A183" s="64" t="s">
        <v>405</v>
      </c>
      <c r="B183" s="18"/>
      <c r="C183" s="66" t="s">
        <v>553</v>
      </c>
      <c r="D183" s="17" t="s">
        <v>232</v>
      </c>
      <c r="E183" s="92">
        <v>2.97</v>
      </c>
      <c r="F183" s="122">
        <f t="shared" si="14"/>
        <v>0</v>
      </c>
      <c r="G183" s="24">
        <f t="shared" si="15"/>
        <v>0</v>
      </c>
      <c r="H183" s="85"/>
      <c r="I183" s="28">
        <f t="shared" si="16"/>
        <v>0</v>
      </c>
      <c r="J183" s="47" t="s">
        <v>205</v>
      </c>
    </row>
    <row r="184" spans="1:10" ht="15">
      <c r="A184" s="64" t="s">
        <v>406</v>
      </c>
      <c r="B184" s="18"/>
      <c r="C184" s="66" t="s">
        <v>554</v>
      </c>
      <c r="D184" s="17" t="s">
        <v>232</v>
      </c>
      <c r="E184" s="92">
        <v>4.18</v>
      </c>
      <c r="F184" s="122">
        <f t="shared" si="14"/>
        <v>0</v>
      </c>
      <c r="G184" s="24">
        <f t="shared" si="15"/>
        <v>0</v>
      </c>
      <c r="H184" s="85"/>
      <c r="I184" s="28">
        <f t="shared" si="16"/>
        <v>0</v>
      </c>
      <c r="J184" s="47" t="s">
        <v>602</v>
      </c>
    </row>
    <row r="185" spans="1:10" ht="15">
      <c r="A185" s="64" t="s">
        <v>407</v>
      </c>
      <c r="B185" s="19"/>
      <c r="C185" s="66" t="s">
        <v>555</v>
      </c>
      <c r="D185" s="17" t="s">
        <v>232</v>
      </c>
      <c r="E185" s="92">
        <v>5.85</v>
      </c>
      <c r="F185" s="122">
        <f t="shared" si="14"/>
        <v>0</v>
      </c>
      <c r="G185" s="24">
        <f t="shared" si="15"/>
        <v>0</v>
      </c>
      <c r="H185" s="85"/>
      <c r="I185" s="28">
        <f t="shared" si="16"/>
        <v>0</v>
      </c>
      <c r="J185" s="47" t="s">
        <v>603</v>
      </c>
    </row>
    <row r="186" spans="1:10" ht="15">
      <c r="A186" s="64" t="s">
        <v>748</v>
      </c>
      <c r="B186" s="18"/>
      <c r="C186" s="66" t="s">
        <v>747</v>
      </c>
      <c r="D186" s="17" t="s">
        <v>232</v>
      </c>
      <c r="E186" s="92">
        <v>0.56</v>
      </c>
      <c r="F186" s="122">
        <f t="shared" si="14"/>
        <v>0</v>
      </c>
      <c r="G186" s="24">
        <f t="shared" si="15"/>
        <v>0</v>
      </c>
      <c r="H186" s="85"/>
      <c r="I186" s="28">
        <f t="shared" si="16"/>
        <v>0</v>
      </c>
      <c r="J186" s="47"/>
    </row>
    <row r="187" spans="1:10" ht="30">
      <c r="A187" s="64" t="s">
        <v>397</v>
      </c>
      <c r="B187" s="18"/>
      <c r="C187" s="66" t="s">
        <v>556</v>
      </c>
      <c r="D187" s="17" t="s">
        <v>232</v>
      </c>
      <c r="E187" s="92">
        <v>0.79</v>
      </c>
      <c r="F187" s="122">
        <f t="shared" si="14"/>
        <v>0</v>
      </c>
      <c r="G187" s="24">
        <f t="shared" si="15"/>
        <v>0</v>
      </c>
      <c r="H187" s="85"/>
      <c r="I187" s="28">
        <f t="shared" si="16"/>
        <v>0</v>
      </c>
      <c r="J187" s="47" t="s">
        <v>604</v>
      </c>
    </row>
    <row r="188" spans="1:10" ht="30">
      <c r="A188" s="64" t="s">
        <v>398</v>
      </c>
      <c r="B188" s="18"/>
      <c r="C188" s="66" t="s">
        <v>557</v>
      </c>
      <c r="D188" s="17" t="s">
        <v>232</v>
      </c>
      <c r="E188" s="92">
        <v>1.76</v>
      </c>
      <c r="F188" s="122">
        <f t="shared" si="14"/>
        <v>0</v>
      </c>
      <c r="G188" s="24">
        <f t="shared" si="15"/>
        <v>0</v>
      </c>
      <c r="H188" s="85"/>
      <c r="I188" s="28">
        <f t="shared" si="16"/>
        <v>0</v>
      </c>
      <c r="J188" s="47" t="s">
        <v>202</v>
      </c>
    </row>
    <row r="189" spans="1:10" ht="30">
      <c r="A189" s="64" t="s">
        <v>399</v>
      </c>
      <c r="B189" s="18"/>
      <c r="C189" s="66" t="s">
        <v>558</v>
      </c>
      <c r="D189" s="17" t="s">
        <v>232</v>
      </c>
      <c r="E189" s="92">
        <v>1.73</v>
      </c>
      <c r="F189" s="122">
        <f t="shared" si="14"/>
        <v>0</v>
      </c>
      <c r="G189" s="24">
        <f t="shared" si="15"/>
        <v>0</v>
      </c>
      <c r="H189" s="85"/>
      <c r="I189" s="28">
        <f t="shared" si="16"/>
        <v>0</v>
      </c>
      <c r="J189" s="47" t="s">
        <v>605</v>
      </c>
    </row>
    <row r="190" spans="1:10" ht="30">
      <c r="A190" s="64" t="s">
        <v>400</v>
      </c>
      <c r="B190" s="18"/>
      <c r="C190" s="66" t="s">
        <v>559</v>
      </c>
      <c r="D190" s="17" t="s">
        <v>232</v>
      </c>
      <c r="E190" s="92">
        <v>2.96</v>
      </c>
      <c r="F190" s="122">
        <f t="shared" si="14"/>
        <v>0</v>
      </c>
      <c r="G190" s="24">
        <f t="shared" si="15"/>
        <v>0</v>
      </c>
      <c r="H190" s="85"/>
      <c r="I190" s="28">
        <f t="shared" si="16"/>
        <v>0</v>
      </c>
      <c r="J190" s="47" t="s">
        <v>602</v>
      </c>
    </row>
    <row r="191" spans="1:10" ht="30">
      <c r="A191" s="64" t="s">
        <v>401</v>
      </c>
      <c r="B191" s="18"/>
      <c r="C191" s="66" t="s">
        <v>560</v>
      </c>
      <c r="D191" s="17" t="s">
        <v>232</v>
      </c>
      <c r="E191" s="92">
        <v>3.61</v>
      </c>
      <c r="F191" s="122">
        <f t="shared" si="14"/>
        <v>0</v>
      </c>
      <c r="G191" s="24">
        <f t="shared" si="15"/>
        <v>0</v>
      </c>
      <c r="H191" s="85"/>
      <c r="I191" s="28">
        <f t="shared" si="16"/>
        <v>0</v>
      </c>
      <c r="J191" s="47" t="s">
        <v>602</v>
      </c>
    </row>
    <row r="192" spans="1:10" ht="30">
      <c r="A192" s="64" t="s">
        <v>753</v>
      </c>
      <c r="B192" s="18"/>
      <c r="C192" s="66" t="s">
        <v>749</v>
      </c>
      <c r="D192" s="17" t="s">
        <v>232</v>
      </c>
      <c r="E192" s="92">
        <v>4.36</v>
      </c>
      <c r="F192" s="122">
        <f t="shared" si="14"/>
        <v>0</v>
      </c>
      <c r="G192" s="24">
        <f t="shared" si="15"/>
        <v>0</v>
      </c>
      <c r="H192" s="85"/>
      <c r="I192" s="28">
        <f t="shared" si="16"/>
        <v>0</v>
      </c>
      <c r="J192" s="47"/>
    </row>
    <row r="193" spans="1:10" ht="15">
      <c r="A193" s="64" t="s">
        <v>754</v>
      </c>
      <c r="B193" s="18"/>
      <c r="C193" s="66" t="s">
        <v>750</v>
      </c>
      <c r="D193" s="17" t="s">
        <v>232</v>
      </c>
      <c r="E193" s="92">
        <v>7.86</v>
      </c>
      <c r="F193" s="122">
        <f t="shared" si="14"/>
        <v>0</v>
      </c>
      <c r="G193" s="24">
        <f t="shared" si="15"/>
        <v>0</v>
      </c>
      <c r="H193" s="85"/>
      <c r="I193" s="28">
        <f t="shared" si="16"/>
        <v>0</v>
      </c>
      <c r="J193" s="47"/>
    </row>
    <row r="194" spans="1:10" ht="15">
      <c r="A194" s="64" t="s">
        <v>755</v>
      </c>
      <c r="B194" s="18"/>
      <c r="C194" s="66" t="s">
        <v>751</v>
      </c>
      <c r="D194" s="17" t="s">
        <v>232</v>
      </c>
      <c r="E194" s="92">
        <v>7.81</v>
      </c>
      <c r="F194" s="122">
        <f t="shared" si="14"/>
        <v>0</v>
      </c>
      <c r="G194" s="24">
        <f t="shared" si="15"/>
        <v>0</v>
      </c>
      <c r="H194" s="85"/>
      <c r="I194" s="28">
        <f t="shared" si="16"/>
        <v>0</v>
      </c>
      <c r="J194" s="47"/>
    </row>
    <row r="195" spans="1:10" ht="15">
      <c r="A195" s="64" t="s">
        <v>756</v>
      </c>
      <c r="B195" s="19"/>
      <c r="C195" s="66" t="s">
        <v>752</v>
      </c>
      <c r="D195" s="17" t="s">
        <v>232</v>
      </c>
      <c r="E195" s="92">
        <v>8.11</v>
      </c>
      <c r="F195" s="122">
        <f t="shared" si="14"/>
        <v>0</v>
      </c>
      <c r="G195" s="24">
        <f t="shared" si="15"/>
        <v>0</v>
      </c>
      <c r="H195" s="85"/>
      <c r="I195" s="28">
        <f t="shared" si="16"/>
        <v>0</v>
      </c>
      <c r="J195" s="47"/>
    </row>
    <row r="196" spans="1:10" ht="15">
      <c r="A196" s="64" t="s">
        <v>391</v>
      </c>
      <c r="B196" s="18"/>
      <c r="C196" s="66" t="s">
        <v>561</v>
      </c>
      <c r="D196" s="17" t="s">
        <v>232</v>
      </c>
      <c r="E196" s="92">
        <v>0.98</v>
      </c>
      <c r="F196" s="122">
        <f t="shared" si="14"/>
        <v>0</v>
      </c>
      <c r="G196" s="24">
        <f t="shared" si="15"/>
        <v>0</v>
      </c>
      <c r="H196" s="85"/>
      <c r="I196" s="28">
        <f t="shared" si="16"/>
        <v>0</v>
      </c>
      <c r="J196" s="47" t="s">
        <v>606</v>
      </c>
    </row>
    <row r="197" spans="1:10" ht="15">
      <c r="A197" s="64" t="s">
        <v>392</v>
      </c>
      <c r="B197" s="18"/>
      <c r="C197" s="66" t="s">
        <v>562</v>
      </c>
      <c r="D197" s="17" t="s">
        <v>232</v>
      </c>
      <c r="E197" s="92">
        <v>1.55</v>
      </c>
      <c r="F197" s="122">
        <f t="shared" si="14"/>
        <v>0</v>
      </c>
      <c r="G197" s="24">
        <f t="shared" si="15"/>
        <v>0</v>
      </c>
      <c r="H197" s="85"/>
      <c r="I197" s="28">
        <f t="shared" si="16"/>
        <v>0</v>
      </c>
      <c r="J197" s="47" t="s">
        <v>203</v>
      </c>
    </row>
    <row r="198" spans="1:10" ht="15">
      <c r="A198" s="64" t="s">
        <v>393</v>
      </c>
      <c r="B198" s="18"/>
      <c r="C198" s="66" t="s">
        <v>563</v>
      </c>
      <c r="D198" s="17" t="s">
        <v>232</v>
      </c>
      <c r="E198" s="92">
        <v>3.39</v>
      </c>
      <c r="F198" s="122">
        <f t="shared" si="14"/>
        <v>0</v>
      </c>
      <c r="G198" s="24">
        <f t="shared" si="15"/>
        <v>0</v>
      </c>
      <c r="H198" s="85"/>
      <c r="I198" s="28">
        <f aca="true" t="shared" si="17" ref="I198:I227">G198*H198</f>
        <v>0</v>
      </c>
      <c r="J198" s="47" t="s">
        <v>205</v>
      </c>
    </row>
    <row r="199" spans="1:10" ht="15">
      <c r="A199" s="64" t="s">
        <v>394</v>
      </c>
      <c r="B199" s="18"/>
      <c r="C199" s="66" t="s">
        <v>564</v>
      </c>
      <c r="D199" s="17" t="s">
        <v>232</v>
      </c>
      <c r="E199" s="92">
        <v>3.82</v>
      </c>
      <c r="F199" s="122">
        <f t="shared" si="14"/>
        <v>0</v>
      </c>
      <c r="G199" s="24">
        <f t="shared" si="15"/>
        <v>0</v>
      </c>
      <c r="H199" s="85"/>
      <c r="I199" s="28">
        <f t="shared" si="17"/>
        <v>0</v>
      </c>
      <c r="J199" s="47" t="s">
        <v>198</v>
      </c>
    </row>
    <row r="200" spans="1:10" ht="15">
      <c r="A200" s="64" t="s">
        <v>395</v>
      </c>
      <c r="B200" s="18"/>
      <c r="C200" s="66" t="s">
        <v>565</v>
      </c>
      <c r="D200" s="17" t="s">
        <v>232</v>
      </c>
      <c r="E200" s="92">
        <v>5.79</v>
      </c>
      <c r="F200" s="122">
        <f t="shared" si="14"/>
        <v>0</v>
      </c>
      <c r="G200" s="24">
        <f t="shared" si="15"/>
        <v>0</v>
      </c>
      <c r="H200" s="85"/>
      <c r="I200" s="28">
        <f t="shared" si="17"/>
        <v>0</v>
      </c>
      <c r="J200" s="47" t="s">
        <v>614</v>
      </c>
    </row>
    <row r="201" spans="1:10" ht="15">
      <c r="A201" s="64" t="s">
        <v>396</v>
      </c>
      <c r="B201" s="19"/>
      <c r="C201" s="66" t="s">
        <v>566</v>
      </c>
      <c r="D201" s="17" t="s">
        <v>232</v>
      </c>
      <c r="E201" s="92">
        <v>8.96</v>
      </c>
      <c r="F201" s="122">
        <f t="shared" si="14"/>
        <v>0</v>
      </c>
      <c r="G201" s="24">
        <f t="shared" si="15"/>
        <v>0</v>
      </c>
      <c r="H201" s="85"/>
      <c r="I201" s="28">
        <f t="shared" si="17"/>
        <v>0</v>
      </c>
      <c r="J201" s="47" t="s">
        <v>615</v>
      </c>
    </row>
    <row r="202" spans="1:10" ht="15">
      <c r="A202" s="64" t="s">
        <v>758</v>
      </c>
      <c r="B202" s="18"/>
      <c r="C202" s="66" t="s">
        <v>757</v>
      </c>
      <c r="D202" s="17" t="s">
        <v>232</v>
      </c>
      <c r="E202" s="92">
        <v>0.9</v>
      </c>
      <c r="F202" s="122">
        <f t="shared" si="14"/>
        <v>0</v>
      </c>
      <c r="G202" s="24">
        <f t="shared" si="15"/>
        <v>0</v>
      </c>
      <c r="H202" s="85"/>
      <c r="I202" s="28">
        <f t="shared" si="17"/>
        <v>0</v>
      </c>
      <c r="J202" s="47"/>
    </row>
    <row r="203" spans="1:10" ht="15">
      <c r="A203" s="64" t="s">
        <v>388</v>
      </c>
      <c r="B203" s="18"/>
      <c r="C203" s="66" t="s">
        <v>567</v>
      </c>
      <c r="D203" s="17" t="s">
        <v>232</v>
      </c>
      <c r="E203" s="92">
        <v>1.34</v>
      </c>
      <c r="F203" s="122">
        <f t="shared" si="14"/>
        <v>0</v>
      </c>
      <c r="G203" s="24">
        <f t="shared" si="15"/>
        <v>0</v>
      </c>
      <c r="H203" s="85"/>
      <c r="I203" s="28">
        <f t="shared" si="17"/>
        <v>0</v>
      </c>
      <c r="J203" s="47" t="s">
        <v>199</v>
      </c>
    </row>
    <row r="204" spans="1:10" ht="15">
      <c r="A204" s="64" t="s">
        <v>389</v>
      </c>
      <c r="B204" s="18"/>
      <c r="C204" s="66" t="s">
        <v>568</v>
      </c>
      <c r="D204" s="17" t="s">
        <v>232</v>
      </c>
      <c r="E204" s="92">
        <v>2.06</v>
      </c>
      <c r="F204" s="122">
        <f t="shared" si="14"/>
        <v>0</v>
      </c>
      <c r="G204" s="24">
        <f t="shared" si="15"/>
        <v>0</v>
      </c>
      <c r="H204" s="85"/>
      <c r="I204" s="28">
        <f t="shared" si="17"/>
        <v>0</v>
      </c>
      <c r="J204" s="47" t="s">
        <v>203</v>
      </c>
    </row>
    <row r="205" spans="1:10" ht="15">
      <c r="A205" s="64" t="s">
        <v>390</v>
      </c>
      <c r="B205" s="18"/>
      <c r="C205" s="66" t="s">
        <v>569</v>
      </c>
      <c r="D205" s="17" t="s">
        <v>232</v>
      </c>
      <c r="E205" s="92">
        <v>2.55</v>
      </c>
      <c r="F205" s="122">
        <f t="shared" si="14"/>
        <v>0</v>
      </c>
      <c r="G205" s="24">
        <f t="shared" si="15"/>
        <v>0</v>
      </c>
      <c r="H205" s="85"/>
      <c r="I205" s="28">
        <f t="shared" si="17"/>
        <v>0</v>
      </c>
      <c r="J205" s="47" t="s">
        <v>605</v>
      </c>
    </row>
    <row r="206" spans="1:10" ht="30">
      <c r="A206" s="64" t="s">
        <v>765</v>
      </c>
      <c r="B206" s="18"/>
      <c r="C206" s="66" t="s">
        <v>759</v>
      </c>
      <c r="D206" s="17" t="s">
        <v>232</v>
      </c>
      <c r="E206" s="92">
        <v>4.06</v>
      </c>
      <c r="F206" s="122">
        <f t="shared" si="14"/>
        <v>0</v>
      </c>
      <c r="G206" s="24">
        <f t="shared" si="15"/>
        <v>0</v>
      </c>
      <c r="H206" s="85"/>
      <c r="I206" s="28">
        <f t="shared" si="17"/>
        <v>0</v>
      </c>
      <c r="J206" s="47"/>
    </row>
    <row r="207" spans="1:10" ht="30">
      <c r="A207" s="64" t="s">
        <v>766</v>
      </c>
      <c r="B207" s="18"/>
      <c r="C207" s="66" t="s">
        <v>760</v>
      </c>
      <c r="D207" s="17" t="s">
        <v>232</v>
      </c>
      <c r="E207" s="92">
        <v>4.71</v>
      </c>
      <c r="F207" s="122">
        <f t="shared" si="14"/>
        <v>0</v>
      </c>
      <c r="G207" s="24">
        <f t="shared" si="15"/>
        <v>0</v>
      </c>
      <c r="H207" s="85"/>
      <c r="I207" s="28">
        <f t="shared" si="17"/>
        <v>0</v>
      </c>
      <c r="J207" s="47"/>
    </row>
    <row r="208" spans="1:10" ht="30">
      <c r="A208" s="64" t="s">
        <v>767</v>
      </c>
      <c r="B208" s="18"/>
      <c r="C208" s="66" t="s">
        <v>761</v>
      </c>
      <c r="D208" s="17" t="s">
        <v>232</v>
      </c>
      <c r="E208" s="92">
        <v>4.88</v>
      </c>
      <c r="F208" s="122">
        <f t="shared" si="14"/>
        <v>0</v>
      </c>
      <c r="G208" s="24">
        <f t="shared" si="15"/>
        <v>0</v>
      </c>
      <c r="H208" s="85"/>
      <c r="I208" s="28">
        <f t="shared" si="17"/>
        <v>0</v>
      </c>
      <c r="J208" s="47"/>
    </row>
    <row r="209" spans="1:10" ht="15">
      <c r="A209" s="64" t="s">
        <v>768</v>
      </c>
      <c r="B209" s="18"/>
      <c r="C209" s="66" t="s">
        <v>762</v>
      </c>
      <c r="D209" s="17" t="s">
        <v>232</v>
      </c>
      <c r="E209" s="92">
        <v>6.77</v>
      </c>
      <c r="F209" s="122">
        <f t="shared" si="14"/>
        <v>0</v>
      </c>
      <c r="G209" s="24">
        <f t="shared" si="15"/>
        <v>0</v>
      </c>
      <c r="H209" s="85"/>
      <c r="I209" s="28">
        <f t="shared" si="17"/>
        <v>0</v>
      </c>
      <c r="J209" s="47"/>
    </row>
    <row r="210" spans="1:10" ht="15">
      <c r="A210" s="64" t="s">
        <v>769</v>
      </c>
      <c r="B210" s="18"/>
      <c r="C210" s="66" t="s">
        <v>763</v>
      </c>
      <c r="D210" s="17" t="s">
        <v>232</v>
      </c>
      <c r="E210" s="92">
        <v>7.01</v>
      </c>
      <c r="F210" s="122">
        <f t="shared" si="14"/>
        <v>0</v>
      </c>
      <c r="G210" s="24">
        <f t="shared" si="15"/>
        <v>0</v>
      </c>
      <c r="H210" s="85"/>
      <c r="I210" s="28">
        <f t="shared" si="17"/>
        <v>0</v>
      </c>
      <c r="J210" s="47"/>
    </row>
    <row r="211" spans="1:10" ht="15">
      <c r="A211" s="64" t="s">
        <v>770</v>
      </c>
      <c r="B211" s="19"/>
      <c r="C211" s="66" t="s">
        <v>764</v>
      </c>
      <c r="D211" s="17" t="s">
        <v>232</v>
      </c>
      <c r="E211" s="92">
        <v>7.36</v>
      </c>
      <c r="F211" s="122">
        <f t="shared" si="14"/>
        <v>0</v>
      </c>
      <c r="G211" s="24">
        <f t="shared" si="15"/>
        <v>0</v>
      </c>
      <c r="H211" s="85"/>
      <c r="I211" s="28">
        <f t="shared" si="17"/>
        <v>0</v>
      </c>
      <c r="J211" s="47"/>
    </row>
    <row r="212" spans="1:10" ht="15">
      <c r="A212" s="64" t="s">
        <v>772</v>
      </c>
      <c r="B212" s="18"/>
      <c r="C212" s="66" t="s">
        <v>771</v>
      </c>
      <c r="D212" s="17" t="s">
        <v>232</v>
      </c>
      <c r="E212" s="92">
        <v>0.65</v>
      </c>
      <c r="F212" s="122">
        <f aca="true" t="shared" si="18" ref="F212:F243">E212*$I$8</f>
        <v>0</v>
      </c>
      <c r="G212" s="24">
        <f t="shared" si="15"/>
        <v>0</v>
      </c>
      <c r="H212" s="85"/>
      <c r="I212" s="28">
        <f t="shared" si="17"/>
        <v>0</v>
      </c>
      <c r="J212" s="47"/>
    </row>
    <row r="213" spans="1:10" ht="15">
      <c r="A213" s="64" t="s">
        <v>408</v>
      </c>
      <c r="B213" s="18"/>
      <c r="C213" s="66" t="s">
        <v>570</v>
      </c>
      <c r="D213" s="17" t="s">
        <v>232</v>
      </c>
      <c r="E213" s="92">
        <v>1.17</v>
      </c>
      <c r="F213" s="122">
        <f t="shared" si="18"/>
        <v>0</v>
      </c>
      <c r="G213" s="24">
        <f t="shared" si="15"/>
        <v>0</v>
      </c>
      <c r="H213" s="85"/>
      <c r="I213" s="28">
        <f t="shared" si="17"/>
        <v>0</v>
      </c>
      <c r="J213" s="47" t="s">
        <v>601</v>
      </c>
    </row>
    <row r="214" spans="1:10" ht="15">
      <c r="A214" s="64" t="s">
        <v>409</v>
      </c>
      <c r="B214" s="18"/>
      <c r="C214" s="66" t="s">
        <v>571</v>
      </c>
      <c r="D214" s="17" t="s">
        <v>232</v>
      </c>
      <c r="E214" s="92">
        <v>2.01</v>
      </c>
      <c r="F214" s="122">
        <f t="shared" si="18"/>
        <v>0</v>
      </c>
      <c r="G214" s="24">
        <f aca="true" t="shared" si="19" ref="G214:G277">F214*(1-$I$9)</f>
        <v>0</v>
      </c>
      <c r="H214" s="85"/>
      <c r="I214" s="28">
        <f t="shared" si="17"/>
        <v>0</v>
      </c>
      <c r="J214" s="47" t="s">
        <v>202</v>
      </c>
    </row>
    <row r="215" spans="1:10" ht="15">
      <c r="A215" s="64" t="s">
        <v>410</v>
      </c>
      <c r="B215" s="18"/>
      <c r="C215" s="66" t="s">
        <v>572</v>
      </c>
      <c r="D215" s="17" t="s">
        <v>232</v>
      </c>
      <c r="E215" s="92">
        <v>3.39</v>
      </c>
      <c r="F215" s="122">
        <f t="shared" si="18"/>
        <v>0</v>
      </c>
      <c r="G215" s="24">
        <f t="shared" si="19"/>
        <v>0</v>
      </c>
      <c r="H215" s="85"/>
      <c r="I215" s="28">
        <f t="shared" si="17"/>
        <v>0</v>
      </c>
      <c r="J215" s="47" t="s">
        <v>197</v>
      </c>
    </row>
    <row r="216" spans="1:10" ht="15">
      <c r="A216" s="64" t="s">
        <v>778</v>
      </c>
      <c r="B216" s="18"/>
      <c r="C216" s="66" t="s">
        <v>773</v>
      </c>
      <c r="D216" s="17" t="s">
        <v>232</v>
      </c>
      <c r="E216" s="92">
        <v>4.93</v>
      </c>
      <c r="F216" s="122">
        <f t="shared" si="18"/>
        <v>0</v>
      </c>
      <c r="G216" s="24">
        <f t="shared" si="19"/>
        <v>0</v>
      </c>
      <c r="H216" s="85"/>
      <c r="I216" s="28">
        <f t="shared" si="17"/>
        <v>0</v>
      </c>
      <c r="J216" s="47"/>
    </row>
    <row r="217" spans="1:10" ht="15">
      <c r="A217" s="64" t="s">
        <v>779</v>
      </c>
      <c r="B217" s="18"/>
      <c r="C217" s="66" t="s">
        <v>774</v>
      </c>
      <c r="D217" s="17" t="s">
        <v>232</v>
      </c>
      <c r="E217" s="92">
        <v>5.52</v>
      </c>
      <c r="F217" s="122">
        <f t="shared" si="18"/>
        <v>0</v>
      </c>
      <c r="G217" s="24">
        <f t="shared" si="19"/>
        <v>0</v>
      </c>
      <c r="H217" s="85"/>
      <c r="I217" s="28">
        <f t="shared" si="17"/>
        <v>0</v>
      </c>
      <c r="J217" s="47"/>
    </row>
    <row r="218" spans="1:10" ht="15">
      <c r="A218" s="64" t="s">
        <v>780</v>
      </c>
      <c r="B218" s="18"/>
      <c r="C218" s="66" t="s">
        <v>775</v>
      </c>
      <c r="D218" s="17" t="s">
        <v>232</v>
      </c>
      <c r="E218" s="92">
        <v>6.11</v>
      </c>
      <c r="F218" s="122">
        <f t="shared" si="18"/>
        <v>0</v>
      </c>
      <c r="G218" s="24">
        <f t="shared" si="19"/>
        <v>0</v>
      </c>
      <c r="H218" s="85"/>
      <c r="I218" s="28">
        <f t="shared" si="17"/>
        <v>0</v>
      </c>
      <c r="J218" s="47"/>
    </row>
    <row r="219" spans="1:10" ht="15">
      <c r="A219" s="64" t="s">
        <v>781</v>
      </c>
      <c r="B219" s="18"/>
      <c r="C219" s="66" t="s">
        <v>776</v>
      </c>
      <c r="D219" s="17" t="s">
        <v>232</v>
      </c>
      <c r="E219" s="92">
        <v>7.19</v>
      </c>
      <c r="F219" s="122">
        <f t="shared" si="18"/>
        <v>0</v>
      </c>
      <c r="G219" s="24">
        <f t="shared" si="19"/>
        <v>0</v>
      </c>
      <c r="H219" s="85"/>
      <c r="I219" s="28">
        <f t="shared" si="17"/>
        <v>0</v>
      </c>
      <c r="J219" s="47"/>
    </row>
    <row r="220" spans="1:10" ht="15">
      <c r="A220" s="64" t="s">
        <v>782</v>
      </c>
      <c r="B220" s="19"/>
      <c r="C220" s="66" t="s">
        <v>777</v>
      </c>
      <c r="D220" s="17" t="s">
        <v>232</v>
      </c>
      <c r="E220" s="92">
        <v>6.92</v>
      </c>
      <c r="F220" s="122">
        <f t="shared" si="18"/>
        <v>0</v>
      </c>
      <c r="G220" s="24">
        <f t="shared" si="19"/>
        <v>0</v>
      </c>
      <c r="H220" s="85"/>
      <c r="I220" s="28">
        <f t="shared" si="17"/>
        <v>0</v>
      </c>
      <c r="J220" s="47"/>
    </row>
    <row r="221" spans="1:10" ht="15">
      <c r="A221" s="64" t="s">
        <v>475</v>
      </c>
      <c r="B221" s="18"/>
      <c r="C221" s="66" t="s">
        <v>476</v>
      </c>
      <c r="D221" s="17" t="s">
        <v>232</v>
      </c>
      <c r="E221" s="92">
        <v>1.51</v>
      </c>
      <c r="F221" s="122">
        <f t="shared" si="18"/>
        <v>0</v>
      </c>
      <c r="G221" s="24">
        <f t="shared" si="19"/>
        <v>0</v>
      </c>
      <c r="H221" s="85"/>
      <c r="I221" s="28">
        <f t="shared" si="17"/>
        <v>0</v>
      </c>
      <c r="J221" s="47" t="s">
        <v>199</v>
      </c>
    </row>
    <row r="222" spans="1:10" ht="15">
      <c r="A222" s="64" t="s">
        <v>477</v>
      </c>
      <c r="B222" s="18"/>
      <c r="C222" s="66" t="s">
        <v>478</v>
      </c>
      <c r="D222" s="17" t="s">
        <v>232</v>
      </c>
      <c r="E222" s="92">
        <v>2.95</v>
      </c>
      <c r="F222" s="122">
        <f t="shared" si="18"/>
        <v>0</v>
      </c>
      <c r="G222" s="24">
        <f t="shared" si="19"/>
        <v>0</v>
      </c>
      <c r="H222" s="85"/>
      <c r="I222" s="28">
        <f t="shared" si="17"/>
        <v>0</v>
      </c>
      <c r="J222" s="47" t="s">
        <v>605</v>
      </c>
    </row>
    <row r="223" spans="1:10" ht="15">
      <c r="A223" s="64" t="s">
        <v>479</v>
      </c>
      <c r="B223" s="18"/>
      <c r="C223" s="66" t="s">
        <v>480</v>
      </c>
      <c r="D223" s="17" t="s">
        <v>232</v>
      </c>
      <c r="E223" s="92">
        <v>4.47</v>
      </c>
      <c r="F223" s="122">
        <f t="shared" si="18"/>
        <v>0</v>
      </c>
      <c r="G223" s="24">
        <f t="shared" si="19"/>
        <v>0</v>
      </c>
      <c r="H223" s="85"/>
      <c r="I223" s="28">
        <f t="shared" si="17"/>
        <v>0</v>
      </c>
      <c r="J223" s="47" t="s">
        <v>602</v>
      </c>
    </row>
    <row r="224" spans="1:10" ht="15">
      <c r="A224" s="64" t="s">
        <v>481</v>
      </c>
      <c r="B224" s="18"/>
      <c r="C224" s="66" t="s">
        <v>482</v>
      </c>
      <c r="D224" s="17" t="s">
        <v>232</v>
      </c>
      <c r="E224" s="92">
        <v>9.58</v>
      </c>
      <c r="F224" s="122">
        <f t="shared" si="18"/>
        <v>0</v>
      </c>
      <c r="G224" s="24">
        <f t="shared" si="19"/>
        <v>0</v>
      </c>
      <c r="H224" s="85"/>
      <c r="I224" s="28">
        <f t="shared" si="17"/>
        <v>0</v>
      </c>
      <c r="J224" s="47" t="s">
        <v>603</v>
      </c>
    </row>
    <row r="225" spans="1:10" ht="15">
      <c r="A225" s="64" t="s">
        <v>483</v>
      </c>
      <c r="B225" s="18"/>
      <c r="C225" s="66" t="s">
        <v>484</v>
      </c>
      <c r="D225" s="17" t="s">
        <v>232</v>
      </c>
      <c r="E225" s="92">
        <v>10.14</v>
      </c>
      <c r="F225" s="122">
        <f t="shared" si="18"/>
        <v>0</v>
      </c>
      <c r="G225" s="24">
        <f t="shared" si="19"/>
        <v>0</v>
      </c>
      <c r="H225" s="85"/>
      <c r="I225" s="28">
        <f t="shared" si="17"/>
        <v>0</v>
      </c>
      <c r="J225" s="47" t="s">
        <v>805</v>
      </c>
    </row>
    <row r="226" spans="1:10" ht="15">
      <c r="A226" s="64" t="s">
        <v>485</v>
      </c>
      <c r="B226" s="19"/>
      <c r="C226" s="66" t="s">
        <v>486</v>
      </c>
      <c r="D226" s="17" t="s">
        <v>232</v>
      </c>
      <c r="E226" s="92">
        <v>18.57</v>
      </c>
      <c r="F226" s="122">
        <f t="shared" si="18"/>
        <v>0</v>
      </c>
      <c r="G226" s="24">
        <f t="shared" si="19"/>
        <v>0</v>
      </c>
      <c r="H226" s="85"/>
      <c r="I226" s="28">
        <f t="shared" si="17"/>
        <v>0</v>
      </c>
      <c r="J226" s="47" t="s">
        <v>611</v>
      </c>
    </row>
    <row r="227" spans="1:10" ht="15">
      <c r="A227" s="64" t="s">
        <v>463</v>
      </c>
      <c r="B227" s="18"/>
      <c r="C227" s="66" t="s">
        <v>464</v>
      </c>
      <c r="D227" s="17" t="s">
        <v>232</v>
      </c>
      <c r="E227" s="92">
        <v>1.72</v>
      </c>
      <c r="F227" s="122">
        <f t="shared" si="18"/>
        <v>0</v>
      </c>
      <c r="G227" s="24">
        <f t="shared" si="19"/>
        <v>0</v>
      </c>
      <c r="H227" s="85"/>
      <c r="I227" s="28">
        <f t="shared" si="17"/>
        <v>0</v>
      </c>
      <c r="J227" s="47" t="s">
        <v>199</v>
      </c>
    </row>
    <row r="228" spans="1:10" ht="15">
      <c r="A228" s="64" t="s">
        <v>465</v>
      </c>
      <c r="B228" s="18"/>
      <c r="C228" s="66" t="s">
        <v>466</v>
      </c>
      <c r="D228" s="17" t="s">
        <v>232</v>
      </c>
      <c r="E228" s="92">
        <v>2.78</v>
      </c>
      <c r="F228" s="122">
        <f t="shared" si="18"/>
        <v>0</v>
      </c>
      <c r="G228" s="24">
        <f t="shared" si="19"/>
        <v>0</v>
      </c>
      <c r="H228" s="85"/>
      <c r="I228" s="28">
        <f aca="true" t="shared" si="20" ref="I228:I252">G228*H228</f>
        <v>0</v>
      </c>
      <c r="J228" s="47" t="s">
        <v>605</v>
      </c>
    </row>
    <row r="229" spans="1:10" ht="15">
      <c r="A229" s="64" t="s">
        <v>467</v>
      </c>
      <c r="B229" s="18"/>
      <c r="C229" s="66" t="s">
        <v>468</v>
      </c>
      <c r="D229" s="17" t="s">
        <v>232</v>
      </c>
      <c r="E229" s="92">
        <v>4.75</v>
      </c>
      <c r="F229" s="122">
        <f t="shared" si="18"/>
        <v>0</v>
      </c>
      <c r="G229" s="24">
        <f t="shared" si="19"/>
        <v>0</v>
      </c>
      <c r="H229" s="85"/>
      <c r="I229" s="28">
        <f t="shared" si="20"/>
        <v>0</v>
      </c>
      <c r="J229" s="47" t="s">
        <v>602</v>
      </c>
    </row>
    <row r="230" spans="1:10" ht="15">
      <c r="A230" s="64" t="s">
        <v>469</v>
      </c>
      <c r="B230" s="18"/>
      <c r="C230" s="66" t="s">
        <v>470</v>
      </c>
      <c r="D230" s="17" t="s">
        <v>232</v>
      </c>
      <c r="E230" s="92">
        <v>8.58</v>
      </c>
      <c r="F230" s="122">
        <f t="shared" si="18"/>
        <v>0</v>
      </c>
      <c r="G230" s="24">
        <f t="shared" si="19"/>
        <v>0</v>
      </c>
      <c r="H230" s="85"/>
      <c r="I230" s="28">
        <f t="shared" si="20"/>
        <v>0</v>
      </c>
      <c r="J230" s="47" t="s">
        <v>603</v>
      </c>
    </row>
    <row r="231" spans="1:10" ht="15">
      <c r="A231" s="64" t="s">
        <v>471</v>
      </c>
      <c r="B231" s="18"/>
      <c r="C231" s="66" t="s">
        <v>472</v>
      </c>
      <c r="D231" s="17" t="s">
        <v>232</v>
      </c>
      <c r="E231" s="92">
        <v>11.88</v>
      </c>
      <c r="F231" s="122">
        <f t="shared" si="18"/>
        <v>0</v>
      </c>
      <c r="G231" s="24">
        <f t="shared" si="19"/>
        <v>0</v>
      </c>
      <c r="H231" s="85"/>
      <c r="I231" s="28">
        <f t="shared" si="20"/>
        <v>0</v>
      </c>
      <c r="J231" s="47" t="s">
        <v>805</v>
      </c>
    </row>
    <row r="232" spans="1:10" ht="15">
      <c r="A232" s="64" t="s">
        <v>473</v>
      </c>
      <c r="B232" s="19"/>
      <c r="C232" s="66" t="s">
        <v>474</v>
      </c>
      <c r="D232" s="17" t="s">
        <v>232</v>
      </c>
      <c r="E232" s="92">
        <v>20.01</v>
      </c>
      <c r="F232" s="122">
        <f t="shared" si="18"/>
        <v>0</v>
      </c>
      <c r="G232" s="24">
        <f t="shared" si="19"/>
        <v>0</v>
      </c>
      <c r="H232" s="85"/>
      <c r="I232" s="28">
        <f t="shared" si="20"/>
        <v>0</v>
      </c>
      <c r="J232" s="47" t="s">
        <v>611</v>
      </c>
    </row>
    <row r="233" spans="1:10" ht="22.5" customHeight="1">
      <c r="A233" s="64" t="s">
        <v>487</v>
      </c>
      <c r="B233" s="18"/>
      <c r="C233" s="66" t="s">
        <v>488</v>
      </c>
      <c r="D233" s="17" t="s">
        <v>232</v>
      </c>
      <c r="E233" s="92">
        <v>1.8</v>
      </c>
      <c r="F233" s="122">
        <f t="shared" si="18"/>
        <v>0</v>
      </c>
      <c r="G233" s="24">
        <f t="shared" si="19"/>
        <v>0</v>
      </c>
      <c r="H233" s="85"/>
      <c r="I233" s="28">
        <f t="shared" si="20"/>
        <v>0</v>
      </c>
      <c r="J233" s="47" t="s">
        <v>202</v>
      </c>
    </row>
    <row r="234" spans="1:10" ht="22.5" customHeight="1">
      <c r="A234" s="64" t="s">
        <v>489</v>
      </c>
      <c r="B234" s="18"/>
      <c r="C234" s="66" t="s">
        <v>490</v>
      </c>
      <c r="D234" s="17" t="s">
        <v>232</v>
      </c>
      <c r="E234" s="92">
        <v>2.75</v>
      </c>
      <c r="F234" s="122">
        <f t="shared" si="18"/>
        <v>0</v>
      </c>
      <c r="G234" s="24">
        <f t="shared" si="19"/>
        <v>0</v>
      </c>
      <c r="H234" s="85"/>
      <c r="I234" s="28">
        <f t="shared" si="20"/>
        <v>0</v>
      </c>
      <c r="J234" s="47" t="s">
        <v>605</v>
      </c>
    </row>
    <row r="235" spans="1:10" ht="22.5" customHeight="1">
      <c r="A235" s="64" t="s">
        <v>491</v>
      </c>
      <c r="B235" s="19"/>
      <c r="C235" s="66" t="s">
        <v>492</v>
      </c>
      <c r="D235" s="17" t="s">
        <v>232</v>
      </c>
      <c r="E235" s="92">
        <v>4.67</v>
      </c>
      <c r="F235" s="122">
        <f t="shared" si="18"/>
        <v>0</v>
      </c>
      <c r="G235" s="24">
        <f t="shared" si="19"/>
        <v>0</v>
      </c>
      <c r="H235" s="85"/>
      <c r="I235" s="28">
        <f t="shared" si="20"/>
        <v>0</v>
      </c>
      <c r="J235" s="47" t="s">
        <v>602</v>
      </c>
    </row>
    <row r="236" spans="1:10" ht="15">
      <c r="A236" s="64" t="s">
        <v>441</v>
      </c>
      <c r="B236" s="18"/>
      <c r="C236" s="66" t="s">
        <v>442</v>
      </c>
      <c r="D236" s="17" t="s">
        <v>232</v>
      </c>
      <c r="E236" s="92">
        <v>2.2</v>
      </c>
      <c r="F236" s="122">
        <f t="shared" si="18"/>
        <v>0</v>
      </c>
      <c r="G236" s="24">
        <f t="shared" si="19"/>
        <v>0</v>
      </c>
      <c r="H236" s="85"/>
      <c r="I236" s="28">
        <f t="shared" si="20"/>
        <v>0</v>
      </c>
      <c r="J236" s="47" t="s">
        <v>608</v>
      </c>
    </row>
    <row r="237" spans="1:10" ht="15">
      <c r="A237" s="64" t="s">
        <v>443</v>
      </c>
      <c r="B237" s="18"/>
      <c r="C237" s="66" t="s">
        <v>444</v>
      </c>
      <c r="D237" s="17" t="s">
        <v>232</v>
      </c>
      <c r="E237" s="92">
        <v>3.52</v>
      </c>
      <c r="F237" s="122">
        <f t="shared" si="18"/>
        <v>0</v>
      </c>
      <c r="G237" s="24">
        <f t="shared" si="19"/>
        <v>0</v>
      </c>
      <c r="H237" s="85"/>
      <c r="I237" s="28">
        <f t="shared" si="20"/>
        <v>0</v>
      </c>
      <c r="J237" s="47" t="s">
        <v>198</v>
      </c>
    </row>
    <row r="238" spans="1:10" ht="15">
      <c r="A238" s="64" t="s">
        <v>445</v>
      </c>
      <c r="B238" s="18"/>
      <c r="C238" s="66" t="s">
        <v>446</v>
      </c>
      <c r="D238" s="17" t="s">
        <v>232</v>
      </c>
      <c r="E238" s="92">
        <v>4.83</v>
      </c>
      <c r="F238" s="122">
        <f t="shared" si="18"/>
        <v>0</v>
      </c>
      <c r="G238" s="24">
        <f t="shared" si="19"/>
        <v>0</v>
      </c>
      <c r="H238" s="85"/>
      <c r="I238" s="28">
        <f t="shared" si="20"/>
        <v>0</v>
      </c>
      <c r="J238" s="47" t="s">
        <v>609</v>
      </c>
    </row>
    <row r="239" spans="1:10" ht="15">
      <c r="A239" s="64" t="s">
        <v>447</v>
      </c>
      <c r="B239" s="18"/>
      <c r="C239" s="66" t="s">
        <v>448</v>
      </c>
      <c r="D239" s="17" t="s">
        <v>232</v>
      </c>
      <c r="E239" s="92">
        <v>9.2</v>
      </c>
      <c r="F239" s="122">
        <f t="shared" si="18"/>
        <v>0</v>
      </c>
      <c r="G239" s="24">
        <f t="shared" si="19"/>
        <v>0</v>
      </c>
      <c r="H239" s="85"/>
      <c r="I239" s="28">
        <f t="shared" si="20"/>
        <v>0</v>
      </c>
      <c r="J239" s="47" t="s">
        <v>610</v>
      </c>
    </row>
    <row r="240" spans="1:10" ht="15">
      <c r="A240" s="64" t="s">
        <v>449</v>
      </c>
      <c r="B240" s="18"/>
      <c r="C240" s="66" t="s">
        <v>450</v>
      </c>
      <c r="D240" s="17" t="s">
        <v>232</v>
      </c>
      <c r="E240" s="92">
        <v>11.68</v>
      </c>
      <c r="F240" s="122">
        <f t="shared" si="18"/>
        <v>0</v>
      </c>
      <c r="G240" s="24">
        <f t="shared" si="19"/>
        <v>0</v>
      </c>
      <c r="H240" s="85"/>
      <c r="I240" s="28">
        <f t="shared" si="20"/>
        <v>0</v>
      </c>
      <c r="J240" s="47" t="s">
        <v>806</v>
      </c>
    </row>
    <row r="241" spans="1:10" ht="15">
      <c r="A241" s="64" t="s">
        <v>451</v>
      </c>
      <c r="B241" s="19"/>
      <c r="C241" s="66" t="s">
        <v>452</v>
      </c>
      <c r="D241" s="17" t="s">
        <v>232</v>
      </c>
      <c r="E241" s="92">
        <v>17.49</v>
      </c>
      <c r="F241" s="122">
        <f t="shared" si="18"/>
        <v>0</v>
      </c>
      <c r="G241" s="24">
        <f t="shared" si="19"/>
        <v>0</v>
      </c>
      <c r="H241" s="85"/>
      <c r="I241" s="28">
        <f t="shared" si="20"/>
        <v>0</v>
      </c>
      <c r="J241" s="47" t="s">
        <v>807</v>
      </c>
    </row>
    <row r="242" spans="1:10" ht="15" customHeight="1">
      <c r="A242" s="64" t="s">
        <v>427</v>
      </c>
      <c r="B242" s="18"/>
      <c r="C242" s="66" t="s">
        <v>428</v>
      </c>
      <c r="D242" s="17" t="s">
        <v>232</v>
      </c>
      <c r="E242" s="92">
        <v>3.35</v>
      </c>
      <c r="F242" s="122">
        <f t="shared" si="18"/>
        <v>0</v>
      </c>
      <c r="G242" s="24">
        <f t="shared" si="19"/>
        <v>0</v>
      </c>
      <c r="H242" s="85"/>
      <c r="I242" s="28">
        <f t="shared" si="20"/>
        <v>0</v>
      </c>
      <c r="J242" s="47" t="s">
        <v>612</v>
      </c>
    </row>
    <row r="243" spans="1:10" ht="15" customHeight="1">
      <c r="A243" s="64" t="s">
        <v>429</v>
      </c>
      <c r="B243" s="18"/>
      <c r="C243" s="66" t="s">
        <v>430</v>
      </c>
      <c r="D243" s="17" t="s">
        <v>232</v>
      </c>
      <c r="E243" s="92">
        <v>4.22</v>
      </c>
      <c r="F243" s="122">
        <f t="shared" si="18"/>
        <v>0</v>
      </c>
      <c r="G243" s="24">
        <f t="shared" si="19"/>
        <v>0</v>
      </c>
      <c r="H243" s="85"/>
      <c r="I243" s="28">
        <f t="shared" si="20"/>
        <v>0</v>
      </c>
      <c r="J243" s="47" t="s">
        <v>602</v>
      </c>
    </row>
    <row r="244" spans="1:10" ht="15" customHeight="1">
      <c r="A244" s="64" t="s">
        <v>431</v>
      </c>
      <c r="B244" s="18"/>
      <c r="C244" s="66" t="s">
        <v>432</v>
      </c>
      <c r="D244" s="17" t="s">
        <v>232</v>
      </c>
      <c r="E244" s="92">
        <v>4.32</v>
      </c>
      <c r="F244" s="122">
        <f aca="true" t="shared" si="21" ref="F244:F275">E244*$I$8</f>
        <v>0</v>
      </c>
      <c r="G244" s="24">
        <f t="shared" si="19"/>
        <v>0</v>
      </c>
      <c r="H244" s="85"/>
      <c r="I244" s="28">
        <f t="shared" si="20"/>
        <v>0</v>
      </c>
      <c r="J244" s="47" t="s">
        <v>602</v>
      </c>
    </row>
    <row r="245" spans="1:10" ht="15" customHeight="1">
      <c r="A245" s="64" t="s">
        <v>433</v>
      </c>
      <c r="B245" s="18"/>
      <c r="C245" s="66" t="s">
        <v>434</v>
      </c>
      <c r="D245" s="17" t="s">
        <v>232</v>
      </c>
      <c r="E245" s="92">
        <v>7.56</v>
      </c>
      <c r="F245" s="122">
        <f t="shared" si="21"/>
        <v>0</v>
      </c>
      <c r="G245" s="24">
        <f t="shared" si="19"/>
        <v>0</v>
      </c>
      <c r="H245" s="85"/>
      <c r="I245" s="28">
        <f t="shared" si="20"/>
        <v>0</v>
      </c>
      <c r="J245" s="47" t="s">
        <v>808</v>
      </c>
    </row>
    <row r="246" spans="1:10" ht="15" customHeight="1">
      <c r="A246" s="64" t="s">
        <v>435</v>
      </c>
      <c r="B246" s="18"/>
      <c r="C246" s="66" t="s">
        <v>436</v>
      </c>
      <c r="D246" s="17" t="s">
        <v>232</v>
      </c>
      <c r="E246" s="92">
        <v>7.81</v>
      </c>
      <c r="F246" s="122">
        <f t="shared" si="21"/>
        <v>0</v>
      </c>
      <c r="G246" s="24">
        <f t="shared" si="19"/>
        <v>0</v>
      </c>
      <c r="H246" s="85"/>
      <c r="I246" s="28">
        <f t="shared" si="20"/>
        <v>0</v>
      </c>
      <c r="J246" s="47" t="s">
        <v>615</v>
      </c>
    </row>
    <row r="247" spans="1:10" ht="15" customHeight="1">
      <c r="A247" s="64" t="s">
        <v>437</v>
      </c>
      <c r="B247" s="19"/>
      <c r="C247" s="66" t="s">
        <v>438</v>
      </c>
      <c r="D247" s="17" t="s">
        <v>232</v>
      </c>
      <c r="E247" s="92">
        <v>8.08</v>
      </c>
      <c r="F247" s="122">
        <f t="shared" si="21"/>
        <v>0</v>
      </c>
      <c r="G247" s="24">
        <f t="shared" si="19"/>
        <v>0</v>
      </c>
      <c r="H247" s="85"/>
      <c r="I247" s="28">
        <f t="shared" si="20"/>
        <v>0</v>
      </c>
      <c r="J247" s="47" t="s">
        <v>615</v>
      </c>
    </row>
    <row r="248" spans="1:10" ht="69" customHeight="1">
      <c r="A248" s="64" t="s">
        <v>453</v>
      </c>
      <c r="B248" s="14"/>
      <c r="C248" s="66" t="s">
        <v>454</v>
      </c>
      <c r="D248" s="17" t="s">
        <v>232</v>
      </c>
      <c r="E248" s="92">
        <v>2.19</v>
      </c>
      <c r="F248" s="122">
        <f t="shared" si="21"/>
        <v>0</v>
      </c>
      <c r="G248" s="24">
        <f t="shared" si="19"/>
        <v>0</v>
      </c>
      <c r="H248" s="85"/>
      <c r="I248" s="28">
        <f t="shared" si="20"/>
        <v>0</v>
      </c>
      <c r="J248" s="47" t="s">
        <v>605</v>
      </c>
    </row>
    <row r="249" spans="1:10" ht="69" customHeight="1">
      <c r="A249" s="64" t="s">
        <v>439</v>
      </c>
      <c r="B249" s="65"/>
      <c r="C249" s="66" t="s">
        <v>440</v>
      </c>
      <c r="D249" s="17" t="s">
        <v>232</v>
      </c>
      <c r="E249" s="92">
        <v>2.28</v>
      </c>
      <c r="F249" s="122">
        <f t="shared" si="21"/>
        <v>0</v>
      </c>
      <c r="G249" s="24">
        <f t="shared" si="19"/>
        <v>0</v>
      </c>
      <c r="H249" s="85"/>
      <c r="I249" s="28">
        <f t="shared" si="20"/>
        <v>0</v>
      </c>
      <c r="J249" s="47" t="s">
        <v>605</v>
      </c>
    </row>
    <row r="250" spans="1:10" ht="22.5" customHeight="1">
      <c r="A250" s="64" t="s">
        <v>376</v>
      </c>
      <c r="B250" s="206"/>
      <c r="C250" s="66" t="s">
        <v>378</v>
      </c>
      <c r="D250" s="17" t="s">
        <v>232</v>
      </c>
      <c r="E250" s="92">
        <v>2.97</v>
      </c>
      <c r="F250" s="122">
        <f t="shared" si="21"/>
        <v>0</v>
      </c>
      <c r="G250" s="24">
        <f t="shared" si="19"/>
        <v>0</v>
      </c>
      <c r="H250" s="85"/>
      <c r="I250" s="28">
        <f t="shared" si="20"/>
        <v>0</v>
      </c>
      <c r="J250" s="47" t="s">
        <v>605</v>
      </c>
    </row>
    <row r="251" spans="1:10" ht="22.5" customHeight="1">
      <c r="A251" s="64" t="s">
        <v>377</v>
      </c>
      <c r="B251" s="177"/>
      <c r="C251" s="66" t="s">
        <v>379</v>
      </c>
      <c r="D251" s="17" t="s">
        <v>232</v>
      </c>
      <c r="E251" s="92">
        <v>3.71</v>
      </c>
      <c r="F251" s="122">
        <f t="shared" si="21"/>
        <v>0</v>
      </c>
      <c r="G251" s="24">
        <f t="shared" si="19"/>
        <v>0</v>
      </c>
      <c r="H251" s="85"/>
      <c r="I251" s="28">
        <f t="shared" si="20"/>
        <v>0</v>
      </c>
      <c r="J251" s="47" t="s">
        <v>602</v>
      </c>
    </row>
    <row r="252" spans="1:10" ht="22.5" customHeight="1">
      <c r="A252" s="64" t="s">
        <v>374</v>
      </c>
      <c r="B252" s="178"/>
      <c r="C252" s="66" t="s">
        <v>375</v>
      </c>
      <c r="D252" s="17" t="s">
        <v>232</v>
      </c>
      <c r="E252" s="92">
        <v>7.21</v>
      </c>
      <c r="F252" s="122">
        <f t="shared" si="21"/>
        <v>0</v>
      </c>
      <c r="G252" s="24">
        <f t="shared" si="19"/>
        <v>0</v>
      </c>
      <c r="H252" s="85"/>
      <c r="I252" s="28">
        <f t="shared" si="20"/>
        <v>0</v>
      </c>
      <c r="J252" s="47" t="s">
        <v>603</v>
      </c>
    </row>
    <row r="253" spans="1:10" ht="30">
      <c r="A253" s="64" t="s">
        <v>411</v>
      </c>
      <c r="B253" s="18"/>
      <c r="C253" s="66" t="s">
        <v>412</v>
      </c>
      <c r="D253" s="17" t="s">
        <v>232</v>
      </c>
      <c r="E253" s="92">
        <v>1.8</v>
      </c>
      <c r="F253" s="122">
        <f t="shared" si="21"/>
        <v>0</v>
      </c>
      <c r="G253" s="24">
        <f t="shared" si="19"/>
        <v>0</v>
      </c>
      <c r="H253" s="85"/>
      <c r="I253" s="28">
        <f aca="true" t="shared" si="22" ref="I253:I280">G253*H253</f>
        <v>0</v>
      </c>
      <c r="J253" s="47" t="s">
        <v>199</v>
      </c>
    </row>
    <row r="254" spans="1:10" ht="30">
      <c r="A254" s="64" t="s">
        <v>413</v>
      </c>
      <c r="B254" s="18"/>
      <c r="C254" s="66" t="s">
        <v>414</v>
      </c>
      <c r="D254" s="17" t="s">
        <v>232</v>
      </c>
      <c r="E254" s="92">
        <v>2.99</v>
      </c>
      <c r="F254" s="122">
        <f t="shared" si="21"/>
        <v>0</v>
      </c>
      <c r="G254" s="24">
        <f t="shared" si="19"/>
        <v>0</v>
      </c>
      <c r="H254" s="85"/>
      <c r="I254" s="28">
        <f t="shared" si="22"/>
        <v>0</v>
      </c>
      <c r="J254" s="47" t="s">
        <v>608</v>
      </c>
    </row>
    <row r="255" spans="1:10" ht="15">
      <c r="A255" s="64" t="s">
        <v>415</v>
      </c>
      <c r="B255" s="18"/>
      <c r="C255" s="66" t="s">
        <v>416</v>
      </c>
      <c r="D255" s="17" t="s">
        <v>232</v>
      </c>
      <c r="E255" s="92">
        <v>5.14</v>
      </c>
      <c r="F255" s="122">
        <f t="shared" si="21"/>
        <v>0</v>
      </c>
      <c r="G255" s="24">
        <f t="shared" si="19"/>
        <v>0</v>
      </c>
      <c r="H255" s="85"/>
      <c r="I255" s="28">
        <f t="shared" si="22"/>
        <v>0</v>
      </c>
      <c r="J255" s="47" t="s">
        <v>198</v>
      </c>
    </row>
    <row r="256" spans="1:10" ht="30">
      <c r="A256" s="64" t="s">
        <v>417</v>
      </c>
      <c r="B256" s="18"/>
      <c r="C256" s="66" t="s">
        <v>418</v>
      </c>
      <c r="D256" s="17" t="s">
        <v>232</v>
      </c>
      <c r="E256" s="92">
        <v>7.98</v>
      </c>
      <c r="F256" s="122">
        <f t="shared" si="21"/>
        <v>0</v>
      </c>
      <c r="G256" s="24">
        <f t="shared" si="19"/>
        <v>0</v>
      </c>
      <c r="H256" s="85"/>
      <c r="I256" s="28">
        <f t="shared" si="22"/>
        <v>0</v>
      </c>
      <c r="J256" s="47" t="s">
        <v>613</v>
      </c>
    </row>
    <row r="257" spans="1:10" ht="30">
      <c r="A257" s="64" t="s">
        <v>419</v>
      </c>
      <c r="B257" s="18"/>
      <c r="C257" s="66" t="s">
        <v>420</v>
      </c>
      <c r="D257" s="17" t="s">
        <v>232</v>
      </c>
      <c r="E257" s="92">
        <v>11.81</v>
      </c>
      <c r="F257" s="122">
        <f t="shared" si="21"/>
        <v>0</v>
      </c>
      <c r="G257" s="24">
        <f t="shared" si="19"/>
        <v>0</v>
      </c>
      <c r="H257" s="85"/>
      <c r="I257" s="28">
        <f t="shared" si="22"/>
        <v>0</v>
      </c>
      <c r="J257" s="47" t="s">
        <v>603</v>
      </c>
    </row>
    <row r="258" spans="1:10" ht="15">
      <c r="A258" s="64" t="s">
        <v>421</v>
      </c>
      <c r="B258" s="19"/>
      <c r="C258" s="66" t="s">
        <v>422</v>
      </c>
      <c r="D258" s="17" t="s">
        <v>232</v>
      </c>
      <c r="E258" s="92">
        <v>27.13</v>
      </c>
      <c r="F258" s="122">
        <f t="shared" si="21"/>
        <v>0</v>
      </c>
      <c r="G258" s="24">
        <f t="shared" si="19"/>
        <v>0</v>
      </c>
      <c r="H258" s="85"/>
      <c r="I258" s="28">
        <f t="shared" si="22"/>
        <v>0</v>
      </c>
      <c r="J258" s="47" t="s">
        <v>607</v>
      </c>
    </row>
    <row r="259" spans="1:10" ht="17.25" customHeight="1">
      <c r="A259" s="64" t="s">
        <v>455</v>
      </c>
      <c r="B259" s="18"/>
      <c r="C259" s="66" t="s">
        <v>456</v>
      </c>
      <c r="D259" s="17" t="s">
        <v>232</v>
      </c>
      <c r="E259" s="92">
        <v>2.62</v>
      </c>
      <c r="F259" s="122">
        <f t="shared" si="21"/>
        <v>0</v>
      </c>
      <c r="G259" s="24">
        <f t="shared" si="19"/>
        <v>0</v>
      </c>
      <c r="H259" s="85"/>
      <c r="I259" s="28">
        <f t="shared" si="22"/>
        <v>0</v>
      </c>
      <c r="J259" s="47" t="s">
        <v>203</v>
      </c>
    </row>
    <row r="260" spans="1:10" ht="17.25" customHeight="1">
      <c r="A260" s="64" t="s">
        <v>457</v>
      </c>
      <c r="B260" s="18"/>
      <c r="C260" s="66" t="s">
        <v>458</v>
      </c>
      <c r="D260" s="17" t="s">
        <v>232</v>
      </c>
      <c r="E260" s="92">
        <v>4.02</v>
      </c>
      <c r="F260" s="122">
        <f t="shared" si="21"/>
        <v>0</v>
      </c>
      <c r="G260" s="24">
        <f t="shared" si="19"/>
        <v>0</v>
      </c>
      <c r="H260" s="85"/>
      <c r="I260" s="28">
        <f t="shared" si="22"/>
        <v>0</v>
      </c>
      <c r="J260" s="47" t="s">
        <v>205</v>
      </c>
    </row>
    <row r="261" spans="1:10" ht="17.25" customHeight="1">
      <c r="A261" s="64" t="s">
        <v>459</v>
      </c>
      <c r="B261" s="18"/>
      <c r="C261" s="66" t="s">
        <v>460</v>
      </c>
      <c r="D261" s="17" t="s">
        <v>232</v>
      </c>
      <c r="E261" s="92">
        <v>6.69</v>
      </c>
      <c r="F261" s="122">
        <f t="shared" si="21"/>
        <v>0</v>
      </c>
      <c r="G261" s="24">
        <f t="shared" si="19"/>
        <v>0</v>
      </c>
      <c r="H261" s="85"/>
      <c r="I261" s="28">
        <f t="shared" si="22"/>
        <v>0</v>
      </c>
      <c r="J261" s="47" t="s">
        <v>614</v>
      </c>
    </row>
    <row r="262" spans="1:10" ht="17.25" customHeight="1">
      <c r="A262" s="64" t="s">
        <v>461</v>
      </c>
      <c r="B262" s="19"/>
      <c r="C262" s="66" t="s">
        <v>462</v>
      </c>
      <c r="D262" s="17" t="s">
        <v>232</v>
      </c>
      <c r="E262" s="92">
        <v>11.52</v>
      </c>
      <c r="F262" s="122">
        <f t="shared" si="21"/>
        <v>0</v>
      </c>
      <c r="G262" s="24">
        <f t="shared" si="19"/>
        <v>0</v>
      </c>
      <c r="H262" s="85"/>
      <c r="I262" s="28">
        <f t="shared" si="22"/>
        <v>0</v>
      </c>
      <c r="J262" s="47" t="s">
        <v>615</v>
      </c>
    </row>
    <row r="263" spans="1:10" ht="34.5" customHeight="1">
      <c r="A263" s="64" t="s">
        <v>423</v>
      </c>
      <c r="B263" s="18"/>
      <c r="C263" s="66" t="s">
        <v>424</v>
      </c>
      <c r="D263" s="17" t="s">
        <v>232</v>
      </c>
      <c r="E263" s="92">
        <v>2.08</v>
      </c>
      <c r="F263" s="122">
        <f t="shared" si="21"/>
        <v>0</v>
      </c>
      <c r="G263" s="24">
        <f t="shared" si="19"/>
        <v>0</v>
      </c>
      <c r="H263" s="85"/>
      <c r="I263" s="28">
        <f t="shared" si="22"/>
        <v>0</v>
      </c>
      <c r="J263" s="47" t="s">
        <v>202</v>
      </c>
    </row>
    <row r="264" spans="1:10" ht="34.5" customHeight="1">
      <c r="A264" s="64" t="s">
        <v>425</v>
      </c>
      <c r="B264" s="19"/>
      <c r="C264" s="66" t="s">
        <v>426</v>
      </c>
      <c r="D264" s="17" t="s">
        <v>232</v>
      </c>
      <c r="E264" s="92">
        <v>3.18</v>
      </c>
      <c r="F264" s="122">
        <f t="shared" si="21"/>
        <v>0</v>
      </c>
      <c r="G264" s="24">
        <f t="shared" si="19"/>
        <v>0</v>
      </c>
      <c r="H264" s="85"/>
      <c r="I264" s="28">
        <f t="shared" si="22"/>
        <v>0</v>
      </c>
      <c r="J264" s="47" t="s">
        <v>605</v>
      </c>
    </row>
    <row r="265" spans="1:10" ht="17.25" customHeight="1">
      <c r="A265" s="64" t="s">
        <v>380</v>
      </c>
      <c r="B265" s="18"/>
      <c r="C265" s="66" t="s">
        <v>381</v>
      </c>
      <c r="D265" s="17" t="s">
        <v>232</v>
      </c>
      <c r="E265" s="92">
        <v>2.59</v>
      </c>
      <c r="F265" s="122">
        <f t="shared" si="21"/>
        <v>0</v>
      </c>
      <c r="G265" s="24">
        <f t="shared" si="19"/>
        <v>0</v>
      </c>
      <c r="H265" s="85"/>
      <c r="I265" s="28">
        <f t="shared" si="22"/>
        <v>0</v>
      </c>
      <c r="J265" s="47" t="s">
        <v>202</v>
      </c>
    </row>
    <row r="266" spans="1:10" ht="17.25" customHeight="1">
      <c r="A266" s="64" t="s">
        <v>382</v>
      </c>
      <c r="B266" s="18"/>
      <c r="C266" s="66" t="s">
        <v>383</v>
      </c>
      <c r="D266" s="17" t="s">
        <v>232</v>
      </c>
      <c r="E266" s="92">
        <v>4.47</v>
      </c>
      <c r="F266" s="122">
        <f t="shared" si="21"/>
        <v>0</v>
      </c>
      <c r="G266" s="24">
        <f t="shared" si="19"/>
        <v>0</v>
      </c>
      <c r="H266" s="85"/>
      <c r="I266" s="28">
        <f t="shared" si="22"/>
        <v>0</v>
      </c>
      <c r="J266" s="47" t="s">
        <v>197</v>
      </c>
    </row>
    <row r="267" spans="1:10" ht="17.25" customHeight="1">
      <c r="A267" s="64" t="s">
        <v>384</v>
      </c>
      <c r="B267" s="18"/>
      <c r="C267" s="66" t="s">
        <v>385</v>
      </c>
      <c r="D267" s="17" t="s">
        <v>232</v>
      </c>
      <c r="E267" s="92">
        <v>6.48</v>
      </c>
      <c r="F267" s="122">
        <f t="shared" si="21"/>
        <v>0</v>
      </c>
      <c r="G267" s="24">
        <f t="shared" si="19"/>
        <v>0</v>
      </c>
      <c r="H267" s="85"/>
      <c r="I267" s="28">
        <f t="shared" si="22"/>
        <v>0</v>
      </c>
      <c r="J267" s="47" t="s">
        <v>198</v>
      </c>
    </row>
    <row r="268" spans="1:10" ht="30">
      <c r="A268" s="64" t="s">
        <v>386</v>
      </c>
      <c r="B268" s="19"/>
      <c r="C268" s="66" t="s">
        <v>387</v>
      </c>
      <c r="D268" s="17" t="s">
        <v>232</v>
      </c>
      <c r="E268" s="92">
        <v>10.14</v>
      </c>
      <c r="F268" s="122">
        <f t="shared" si="21"/>
        <v>0</v>
      </c>
      <c r="G268" s="24">
        <f t="shared" si="19"/>
        <v>0</v>
      </c>
      <c r="H268" s="85"/>
      <c r="I268" s="28">
        <f t="shared" si="22"/>
        <v>0</v>
      </c>
      <c r="J268" s="47" t="s">
        <v>621</v>
      </c>
    </row>
    <row r="269" spans="1:10" ht="15">
      <c r="A269" s="64" t="s">
        <v>356</v>
      </c>
      <c r="B269" s="177"/>
      <c r="C269" s="66" t="s">
        <v>357</v>
      </c>
      <c r="D269" s="17" t="s">
        <v>232</v>
      </c>
      <c r="E269" s="92">
        <v>0.55</v>
      </c>
      <c r="F269" s="122">
        <f t="shared" si="21"/>
        <v>0</v>
      </c>
      <c r="G269" s="24">
        <f t="shared" si="19"/>
        <v>0</v>
      </c>
      <c r="H269" s="85"/>
      <c r="I269" s="28">
        <f t="shared" si="22"/>
        <v>0</v>
      </c>
      <c r="J269" s="47" t="s">
        <v>616</v>
      </c>
    </row>
    <row r="270" spans="1:10" ht="15">
      <c r="A270" s="64" t="s">
        <v>360</v>
      </c>
      <c r="B270" s="177"/>
      <c r="C270" s="66" t="s">
        <v>361</v>
      </c>
      <c r="D270" s="17" t="s">
        <v>232</v>
      </c>
      <c r="E270" s="92">
        <v>0.83</v>
      </c>
      <c r="F270" s="122">
        <f t="shared" si="21"/>
        <v>0</v>
      </c>
      <c r="G270" s="24">
        <f t="shared" si="19"/>
        <v>0</v>
      </c>
      <c r="H270" s="85"/>
      <c r="I270" s="28">
        <f t="shared" si="22"/>
        <v>0</v>
      </c>
      <c r="J270" s="47" t="s">
        <v>617</v>
      </c>
    </row>
    <row r="271" spans="1:10" ht="15">
      <c r="A271" s="64" t="s">
        <v>354</v>
      </c>
      <c r="B271" s="177"/>
      <c r="C271" s="66" t="s">
        <v>355</v>
      </c>
      <c r="D271" s="17" t="s">
        <v>232</v>
      </c>
      <c r="E271" s="92">
        <v>1.21</v>
      </c>
      <c r="F271" s="122">
        <f t="shared" si="21"/>
        <v>0</v>
      </c>
      <c r="G271" s="24">
        <f t="shared" si="19"/>
        <v>0</v>
      </c>
      <c r="H271" s="85"/>
      <c r="I271" s="28">
        <f t="shared" si="22"/>
        <v>0</v>
      </c>
      <c r="J271" s="47" t="s">
        <v>194</v>
      </c>
    </row>
    <row r="272" spans="1:10" ht="15">
      <c r="A272" s="64" t="s">
        <v>352</v>
      </c>
      <c r="B272" s="177"/>
      <c r="C272" s="66" t="s">
        <v>353</v>
      </c>
      <c r="D272" s="17" t="s">
        <v>232</v>
      </c>
      <c r="E272" s="92">
        <v>2.35</v>
      </c>
      <c r="F272" s="122">
        <f t="shared" si="21"/>
        <v>0</v>
      </c>
      <c r="G272" s="24">
        <f t="shared" si="19"/>
        <v>0</v>
      </c>
      <c r="H272" s="85"/>
      <c r="I272" s="28">
        <f t="shared" si="22"/>
        <v>0</v>
      </c>
      <c r="J272" s="47" t="s">
        <v>202</v>
      </c>
    </row>
    <row r="273" spans="1:10" ht="15">
      <c r="A273" s="64" t="s">
        <v>351</v>
      </c>
      <c r="B273" s="177"/>
      <c r="C273" s="66" t="s">
        <v>349</v>
      </c>
      <c r="D273" s="17" t="s">
        <v>232</v>
      </c>
      <c r="E273" s="92">
        <v>3.41</v>
      </c>
      <c r="F273" s="122">
        <f t="shared" si="21"/>
        <v>0</v>
      </c>
      <c r="G273" s="24">
        <f t="shared" si="19"/>
        <v>0</v>
      </c>
      <c r="H273" s="85"/>
      <c r="I273" s="28">
        <f t="shared" si="22"/>
        <v>0</v>
      </c>
      <c r="J273" s="47" t="s">
        <v>605</v>
      </c>
    </row>
    <row r="274" spans="1:10" ht="15">
      <c r="A274" s="64" t="s">
        <v>358</v>
      </c>
      <c r="B274" s="178"/>
      <c r="C274" s="66" t="s">
        <v>359</v>
      </c>
      <c r="D274" s="17" t="s">
        <v>232</v>
      </c>
      <c r="E274" s="92">
        <v>5.7</v>
      </c>
      <c r="F274" s="122">
        <f t="shared" si="21"/>
        <v>0</v>
      </c>
      <c r="G274" s="24">
        <f t="shared" si="19"/>
        <v>0</v>
      </c>
      <c r="H274" s="85"/>
      <c r="I274" s="28">
        <f t="shared" si="22"/>
        <v>0</v>
      </c>
      <c r="J274" s="47" t="s">
        <v>198</v>
      </c>
    </row>
    <row r="275" spans="1:10" ht="15">
      <c r="A275" s="64" t="s">
        <v>368</v>
      </c>
      <c r="B275" s="18"/>
      <c r="C275" s="66" t="s">
        <v>369</v>
      </c>
      <c r="D275" s="17" t="s">
        <v>232</v>
      </c>
      <c r="E275" s="92">
        <v>0.67</v>
      </c>
      <c r="F275" s="122">
        <f t="shared" si="21"/>
        <v>0</v>
      </c>
      <c r="G275" s="24">
        <f t="shared" si="19"/>
        <v>0</v>
      </c>
      <c r="H275" s="85"/>
      <c r="I275" s="28">
        <f t="shared" si="22"/>
        <v>0</v>
      </c>
      <c r="J275" s="47" t="s">
        <v>616</v>
      </c>
    </row>
    <row r="276" spans="1:10" ht="15">
      <c r="A276" s="64" t="s">
        <v>372</v>
      </c>
      <c r="B276" s="59"/>
      <c r="C276" s="66" t="s">
        <v>373</v>
      </c>
      <c r="D276" s="17" t="s">
        <v>232</v>
      </c>
      <c r="E276" s="92">
        <v>0.89</v>
      </c>
      <c r="F276" s="122">
        <f aca="true" t="shared" si="23" ref="F276:F303">E276*$I$8</f>
        <v>0</v>
      </c>
      <c r="G276" s="24">
        <f t="shared" si="19"/>
        <v>0</v>
      </c>
      <c r="H276" s="85"/>
      <c r="I276" s="28">
        <f t="shared" si="22"/>
        <v>0</v>
      </c>
      <c r="J276" s="47" t="s">
        <v>618</v>
      </c>
    </row>
    <row r="277" spans="1:10" ht="15">
      <c r="A277" s="64" t="s">
        <v>366</v>
      </c>
      <c r="B277" s="81"/>
      <c r="C277" s="66" t="s">
        <v>367</v>
      </c>
      <c r="D277" s="17" t="s">
        <v>232</v>
      </c>
      <c r="E277" s="92">
        <v>1.86</v>
      </c>
      <c r="F277" s="122">
        <f t="shared" si="23"/>
        <v>0</v>
      </c>
      <c r="G277" s="24">
        <f t="shared" si="19"/>
        <v>0</v>
      </c>
      <c r="H277" s="85"/>
      <c r="I277" s="28">
        <f t="shared" si="22"/>
        <v>0</v>
      </c>
      <c r="J277" s="47" t="s">
        <v>199</v>
      </c>
    </row>
    <row r="278" spans="1:10" ht="15">
      <c r="A278" s="64" t="s">
        <v>364</v>
      </c>
      <c r="B278" s="81"/>
      <c r="C278" s="66" t="s">
        <v>365</v>
      </c>
      <c r="D278" s="17" t="s">
        <v>232</v>
      </c>
      <c r="E278" s="92">
        <v>3.52</v>
      </c>
      <c r="F278" s="122">
        <f t="shared" si="23"/>
        <v>0</v>
      </c>
      <c r="G278" s="24">
        <f aca="true" t="shared" si="24" ref="G278:G303">F278*(1-$I$9)</f>
        <v>0</v>
      </c>
      <c r="H278" s="85"/>
      <c r="I278" s="28">
        <f t="shared" si="22"/>
        <v>0</v>
      </c>
      <c r="J278" s="47" t="s">
        <v>197</v>
      </c>
    </row>
    <row r="279" spans="1:10" ht="15">
      <c r="A279" s="64" t="s">
        <v>362</v>
      </c>
      <c r="B279" s="18"/>
      <c r="C279" s="66" t="s">
        <v>363</v>
      </c>
      <c r="D279" s="17" t="s">
        <v>232</v>
      </c>
      <c r="E279" s="92">
        <v>3.43</v>
      </c>
      <c r="F279" s="122">
        <f t="shared" si="23"/>
        <v>0</v>
      </c>
      <c r="G279" s="24">
        <f t="shared" si="24"/>
        <v>0</v>
      </c>
      <c r="H279" s="85"/>
      <c r="I279" s="28">
        <f t="shared" si="22"/>
        <v>0</v>
      </c>
      <c r="J279" s="47" t="s">
        <v>197</v>
      </c>
    </row>
    <row r="280" spans="1:10" ht="15">
      <c r="A280" s="64" t="s">
        <v>370</v>
      </c>
      <c r="B280" s="19"/>
      <c r="C280" s="66" t="s">
        <v>371</v>
      </c>
      <c r="D280" s="17" t="s">
        <v>232</v>
      </c>
      <c r="E280" s="92">
        <v>6.07</v>
      </c>
      <c r="F280" s="122">
        <f t="shared" si="23"/>
        <v>0</v>
      </c>
      <c r="G280" s="24">
        <f t="shared" si="24"/>
        <v>0</v>
      </c>
      <c r="H280" s="85"/>
      <c r="I280" s="28">
        <f t="shared" si="22"/>
        <v>0</v>
      </c>
      <c r="J280" s="47" t="s">
        <v>621</v>
      </c>
    </row>
    <row r="281" spans="1:10" ht="15">
      <c r="A281" s="64" t="s">
        <v>783</v>
      </c>
      <c r="B281" s="18"/>
      <c r="C281" s="66" t="s">
        <v>814</v>
      </c>
      <c r="D281" s="17" t="s">
        <v>232</v>
      </c>
      <c r="E281" s="92">
        <v>0.89</v>
      </c>
      <c r="F281" s="122">
        <f t="shared" si="23"/>
        <v>0</v>
      </c>
      <c r="G281" s="24">
        <f t="shared" si="24"/>
        <v>0</v>
      </c>
      <c r="H281" s="85"/>
      <c r="I281" s="28"/>
      <c r="J281" s="47"/>
    </row>
    <row r="282" spans="1:10" ht="15">
      <c r="A282" s="64" t="s">
        <v>521</v>
      </c>
      <c r="B282" s="18"/>
      <c r="C282" s="66" t="s">
        <v>542</v>
      </c>
      <c r="D282" s="17" t="s">
        <v>232</v>
      </c>
      <c r="E282" s="92">
        <v>0.76</v>
      </c>
      <c r="F282" s="122">
        <f t="shared" si="23"/>
        <v>0</v>
      </c>
      <c r="G282" s="24">
        <f t="shared" si="24"/>
        <v>0</v>
      </c>
      <c r="H282" s="85"/>
      <c r="I282" s="28">
        <f aca="true" t="shared" si="25" ref="I282:I303">G282*H282</f>
        <v>0</v>
      </c>
      <c r="J282" s="47" t="s">
        <v>604</v>
      </c>
    </row>
    <row r="283" spans="1:10" ht="15">
      <c r="A283" s="64" t="s">
        <v>522</v>
      </c>
      <c r="B283" s="18"/>
      <c r="C283" s="66" t="s">
        <v>543</v>
      </c>
      <c r="D283" s="17" t="s">
        <v>232</v>
      </c>
      <c r="E283" s="92">
        <v>1.86</v>
      </c>
      <c r="F283" s="122">
        <f t="shared" si="23"/>
        <v>0</v>
      </c>
      <c r="G283" s="24">
        <f t="shared" si="24"/>
        <v>0</v>
      </c>
      <c r="H283" s="85"/>
      <c r="I283" s="28">
        <f t="shared" si="25"/>
        <v>0</v>
      </c>
      <c r="J283" s="47" t="s">
        <v>619</v>
      </c>
    </row>
    <row r="284" spans="1:10" ht="15">
      <c r="A284" s="64" t="s">
        <v>523</v>
      </c>
      <c r="B284" s="18"/>
      <c r="C284" s="66" t="s">
        <v>544</v>
      </c>
      <c r="D284" s="17" t="s">
        <v>232</v>
      </c>
      <c r="E284" s="92">
        <v>1.24</v>
      </c>
      <c r="F284" s="122">
        <f t="shared" si="23"/>
        <v>0</v>
      </c>
      <c r="G284" s="24">
        <f t="shared" si="24"/>
        <v>0</v>
      </c>
      <c r="H284" s="85"/>
      <c r="I284" s="28">
        <f t="shared" si="25"/>
        <v>0</v>
      </c>
      <c r="J284" s="47" t="s">
        <v>619</v>
      </c>
    </row>
    <row r="285" spans="1:10" ht="15">
      <c r="A285" s="64" t="s">
        <v>524</v>
      </c>
      <c r="B285" s="18"/>
      <c r="C285" s="66" t="s">
        <v>545</v>
      </c>
      <c r="D285" s="17" t="s">
        <v>232</v>
      </c>
      <c r="E285" s="92">
        <v>2.5</v>
      </c>
      <c r="F285" s="122">
        <f t="shared" si="23"/>
        <v>0</v>
      </c>
      <c r="G285" s="24">
        <f t="shared" si="24"/>
        <v>0</v>
      </c>
      <c r="H285" s="85"/>
      <c r="I285" s="28">
        <f t="shared" si="25"/>
        <v>0</v>
      </c>
      <c r="J285" s="47" t="s">
        <v>605</v>
      </c>
    </row>
    <row r="286" spans="1:10" ht="15">
      <c r="A286" s="64" t="s">
        <v>525</v>
      </c>
      <c r="B286" s="18"/>
      <c r="C286" s="66" t="s">
        <v>546</v>
      </c>
      <c r="D286" s="17" t="s">
        <v>232</v>
      </c>
      <c r="E286" s="92">
        <v>4.94</v>
      </c>
      <c r="F286" s="122">
        <f t="shared" si="23"/>
        <v>0</v>
      </c>
      <c r="G286" s="24">
        <f t="shared" si="24"/>
        <v>0</v>
      </c>
      <c r="H286" s="85"/>
      <c r="I286" s="28">
        <f t="shared" si="25"/>
        <v>0</v>
      </c>
      <c r="J286" s="47" t="s">
        <v>205</v>
      </c>
    </row>
    <row r="287" spans="1:10" ht="15">
      <c r="A287" s="64" t="s">
        <v>526</v>
      </c>
      <c r="B287" s="18"/>
      <c r="C287" s="66" t="s">
        <v>547</v>
      </c>
      <c r="D287" s="17" t="s">
        <v>232</v>
      </c>
      <c r="E287" s="92">
        <v>2.82</v>
      </c>
      <c r="F287" s="122">
        <f t="shared" si="23"/>
        <v>0</v>
      </c>
      <c r="G287" s="24">
        <f t="shared" si="24"/>
        <v>0</v>
      </c>
      <c r="H287" s="85"/>
      <c r="I287" s="28">
        <f t="shared" si="25"/>
        <v>0</v>
      </c>
      <c r="J287" s="47" t="s">
        <v>205</v>
      </c>
    </row>
    <row r="288" spans="1:10" ht="15">
      <c r="A288" s="64" t="s">
        <v>527</v>
      </c>
      <c r="B288" s="18"/>
      <c r="C288" s="66" t="s">
        <v>548</v>
      </c>
      <c r="D288" s="17" t="s">
        <v>232</v>
      </c>
      <c r="E288" s="92">
        <v>7.91</v>
      </c>
      <c r="F288" s="122">
        <f t="shared" si="23"/>
        <v>0</v>
      </c>
      <c r="G288" s="24">
        <f t="shared" si="24"/>
        <v>0</v>
      </c>
      <c r="H288" s="85"/>
      <c r="I288" s="28">
        <f t="shared" si="25"/>
        <v>0</v>
      </c>
      <c r="J288" s="47" t="s">
        <v>614</v>
      </c>
    </row>
    <row r="289" spans="1:10" ht="15">
      <c r="A289" s="64" t="s">
        <v>528</v>
      </c>
      <c r="B289" s="19"/>
      <c r="C289" s="66" t="s">
        <v>549</v>
      </c>
      <c r="D289" s="17" t="s">
        <v>232</v>
      </c>
      <c r="E289" s="92">
        <v>6.49</v>
      </c>
      <c r="F289" s="122">
        <f t="shared" si="23"/>
        <v>0</v>
      </c>
      <c r="G289" s="24">
        <f t="shared" si="24"/>
        <v>0</v>
      </c>
      <c r="H289" s="85"/>
      <c r="I289" s="28">
        <f t="shared" si="25"/>
        <v>0</v>
      </c>
      <c r="J289" s="47" t="s">
        <v>614</v>
      </c>
    </row>
    <row r="290" spans="1:10" ht="15">
      <c r="A290" s="64" t="s">
        <v>493</v>
      </c>
      <c r="B290" s="18"/>
      <c r="C290" s="66" t="s">
        <v>494</v>
      </c>
      <c r="D290" s="17" t="s">
        <v>232</v>
      </c>
      <c r="E290" s="92">
        <v>1.02</v>
      </c>
      <c r="F290" s="122">
        <f t="shared" si="23"/>
        <v>0</v>
      </c>
      <c r="G290" s="24">
        <f t="shared" si="24"/>
        <v>0</v>
      </c>
      <c r="H290" s="85"/>
      <c r="I290" s="28">
        <f t="shared" si="25"/>
        <v>0</v>
      </c>
      <c r="J290" s="47" t="s">
        <v>604</v>
      </c>
    </row>
    <row r="291" spans="1:10" ht="15">
      <c r="A291" s="64" t="s">
        <v>495</v>
      </c>
      <c r="B291" s="18"/>
      <c r="C291" s="66" t="s">
        <v>497</v>
      </c>
      <c r="D291" s="17" t="s">
        <v>232</v>
      </c>
      <c r="E291" s="92">
        <v>1.29</v>
      </c>
      <c r="F291" s="122">
        <f t="shared" si="23"/>
        <v>0</v>
      </c>
      <c r="G291" s="24">
        <f t="shared" si="24"/>
        <v>0</v>
      </c>
      <c r="H291" s="85"/>
      <c r="I291" s="28">
        <f t="shared" si="25"/>
        <v>0</v>
      </c>
      <c r="J291" s="47" t="s">
        <v>601</v>
      </c>
    </row>
    <row r="292" spans="1:10" ht="15">
      <c r="A292" s="64" t="s">
        <v>496</v>
      </c>
      <c r="B292" s="18"/>
      <c r="C292" s="66" t="s">
        <v>498</v>
      </c>
      <c r="D292" s="17" t="s">
        <v>232</v>
      </c>
      <c r="E292" s="92">
        <v>1.61</v>
      </c>
      <c r="F292" s="122">
        <f t="shared" si="23"/>
        <v>0</v>
      </c>
      <c r="G292" s="24">
        <f t="shared" si="24"/>
        <v>0</v>
      </c>
      <c r="H292" s="85"/>
      <c r="I292" s="28">
        <f t="shared" si="25"/>
        <v>0</v>
      </c>
      <c r="J292" s="47" t="s">
        <v>606</v>
      </c>
    </row>
    <row r="293" spans="1:10" ht="15">
      <c r="A293" s="64" t="s">
        <v>499</v>
      </c>
      <c r="B293" s="18"/>
      <c r="C293" s="66" t="s">
        <v>500</v>
      </c>
      <c r="D293" s="17" t="s">
        <v>232</v>
      </c>
      <c r="E293" s="92">
        <v>2.15</v>
      </c>
      <c r="F293" s="122">
        <f t="shared" si="23"/>
        <v>0</v>
      </c>
      <c r="G293" s="24">
        <f t="shared" si="24"/>
        <v>0</v>
      </c>
      <c r="H293" s="85"/>
      <c r="I293" s="28">
        <f t="shared" si="25"/>
        <v>0</v>
      </c>
      <c r="J293" s="47" t="s">
        <v>199</v>
      </c>
    </row>
    <row r="294" spans="1:10" ht="15">
      <c r="A294" s="64" t="s">
        <v>501</v>
      </c>
      <c r="B294" s="18"/>
      <c r="C294" s="66" t="s">
        <v>502</v>
      </c>
      <c r="D294" s="17" t="s">
        <v>232</v>
      </c>
      <c r="E294" s="92">
        <v>3.18</v>
      </c>
      <c r="F294" s="122">
        <f t="shared" si="23"/>
        <v>0</v>
      </c>
      <c r="G294" s="24">
        <f t="shared" si="24"/>
        <v>0</v>
      </c>
      <c r="H294" s="85"/>
      <c r="I294" s="28">
        <f t="shared" si="25"/>
        <v>0</v>
      </c>
      <c r="J294" s="47" t="s">
        <v>203</v>
      </c>
    </row>
    <row r="295" spans="1:10" ht="15">
      <c r="A295" s="64" t="s">
        <v>503</v>
      </c>
      <c r="B295" s="18"/>
      <c r="C295" s="66" t="s">
        <v>504</v>
      </c>
      <c r="D295" s="17" t="s">
        <v>232</v>
      </c>
      <c r="E295" s="92">
        <v>1.39</v>
      </c>
      <c r="F295" s="122">
        <f t="shared" si="23"/>
        <v>0</v>
      </c>
      <c r="G295" s="24">
        <f t="shared" si="24"/>
        <v>0</v>
      </c>
      <c r="H295" s="85"/>
      <c r="I295" s="28">
        <f t="shared" si="25"/>
        <v>0</v>
      </c>
      <c r="J295" s="47" t="s">
        <v>620</v>
      </c>
    </row>
    <row r="296" spans="1:10" ht="15">
      <c r="A296" s="64" t="s">
        <v>505</v>
      </c>
      <c r="B296" s="18"/>
      <c r="C296" s="66" t="s">
        <v>506</v>
      </c>
      <c r="D296" s="17" t="s">
        <v>232</v>
      </c>
      <c r="E296" s="92">
        <v>1.86</v>
      </c>
      <c r="F296" s="122">
        <f t="shared" si="23"/>
        <v>0</v>
      </c>
      <c r="G296" s="24">
        <f t="shared" si="24"/>
        <v>0</v>
      </c>
      <c r="H296" s="85"/>
      <c r="I296" s="28">
        <f t="shared" si="25"/>
        <v>0</v>
      </c>
      <c r="J296" s="47" t="s">
        <v>199</v>
      </c>
    </row>
    <row r="297" spans="1:10" ht="15">
      <c r="A297" s="64" t="s">
        <v>507</v>
      </c>
      <c r="B297" s="18"/>
      <c r="C297" s="66" t="s">
        <v>508</v>
      </c>
      <c r="D297" s="17" t="s">
        <v>232</v>
      </c>
      <c r="E297" s="92">
        <v>1.83</v>
      </c>
      <c r="F297" s="122">
        <f t="shared" si="23"/>
        <v>0</v>
      </c>
      <c r="G297" s="24">
        <f t="shared" si="24"/>
        <v>0</v>
      </c>
      <c r="H297" s="85"/>
      <c r="I297" s="28">
        <f t="shared" si="25"/>
        <v>0</v>
      </c>
      <c r="J297" s="47" t="s">
        <v>202</v>
      </c>
    </row>
    <row r="298" spans="1:10" ht="15">
      <c r="A298" s="64" t="s">
        <v>509</v>
      </c>
      <c r="B298" s="18"/>
      <c r="C298" s="66" t="s">
        <v>510</v>
      </c>
      <c r="D298" s="17" t="s">
        <v>232</v>
      </c>
      <c r="E298" s="92">
        <v>2.46</v>
      </c>
      <c r="F298" s="122">
        <f t="shared" si="23"/>
        <v>0</v>
      </c>
      <c r="G298" s="24">
        <f t="shared" si="24"/>
        <v>0</v>
      </c>
      <c r="H298" s="85"/>
      <c r="I298" s="28">
        <f t="shared" si="25"/>
        <v>0</v>
      </c>
      <c r="J298" s="47" t="s">
        <v>202</v>
      </c>
    </row>
    <row r="299" spans="1:10" ht="15">
      <c r="A299" s="64" t="s">
        <v>511</v>
      </c>
      <c r="B299" s="18"/>
      <c r="C299" s="66" t="s">
        <v>512</v>
      </c>
      <c r="D299" s="17" t="s">
        <v>232</v>
      </c>
      <c r="E299" s="92">
        <v>2.64</v>
      </c>
      <c r="F299" s="122">
        <f t="shared" si="23"/>
        <v>0</v>
      </c>
      <c r="G299" s="24">
        <f t="shared" si="24"/>
        <v>0</v>
      </c>
      <c r="H299" s="85"/>
      <c r="I299" s="28">
        <f t="shared" si="25"/>
        <v>0</v>
      </c>
      <c r="J299" s="47" t="s">
        <v>608</v>
      </c>
    </row>
    <row r="300" spans="1:10" ht="15">
      <c r="A300" s="64" t="s">
        <v>513</v>
      </c>
      <c r="B300" s="18"/>
      <c r="C300" s="66" t="s">
        <v>514</v>
      </c>
      <c r="D300" s="17" t="s">
        <v>232</v>
      </c>
      <c r="E300" s="92">
        <v>3.09</v>
      </c>
      <c r="F300" s="122">
        <f t="shared" si="23"/>
        <v>0</v>
      </c>
      <c r="G300" s="24">
        <f t="shared" si="24"/>
        <v>0</v>
      </c>
      <c r="H300" s="85"/>
      <c r="I300" s="28">
        <f t="shared" si="25"/>
        <v>0</v>
      </c>
      <c r="J300" s="47" t="s">
        <v>197</v>
      </c>
    </row>
    <row r="301" spans="1:10" ht="15">
      <c r="A301" s="64" t="s">
        <v>515</v>
      </c>
      <c r="B301" s="18"/>
      <c r="C301" s="66" t="s">
        <v>516</v>
      </c>
      <c r="D301" s="17" t="s">
        <v>232</v>
      </c>
      <c r="E301" s="92">
        <v>3.71</v>
      </c>
      <c r="F301" s="122">
        <f t="shared" si="23"/>
        <v>0</v>
      </c>
      <c r="G301" s="24">
        <f t="shared" si="24"/>
        <v>0</v>
      </c>
      <c r="H301" s="85"/>
      <c r="I301" s="28">
        <f t="shared" si="25"/>
        <v>0</v>
      </c>
      <c r="J301" s="47" t="s">
        <v>205</v>
      </c>
    </row>
    <row r="302" spans="1:10" ht="15">
      <c r="A302" s="64" t="s">
        <v>517</v>
      </c>
      <c r="B302" s="18"/>
      <c r="C302" s="66" t="s">
        <v>518</v>
      </c>
      <c r="D302" s="17" t="s">
        <v>232</v>
      </c>
      <c r="E302" s="92">
        <v>4.73</v>
      </c>
      <c r="F302" s="122">
        <f t="shared" si="23"/>
        <v>0</v>
      </c>
      <c r="G302" s="24">
        <f t="shared" si="24"/>
        <v>0</v>
      </c>
      <c r="H302" s="85"/>
      <c r="I302" s="28">
        <f t="shared" si="25"/>
        <v>0</v>
      </c>
      <c r="J302" s="47" t="s">
        <v>198</v>
      </c>
    </row>
    <row r="303" spans="1:10" ht="15">
      <c r="A303" s="64" t="s">
        <v>519</v>
      </c>
      <c r="B303" s="19"/>
      <c r="C303" s="66" t="s">
        <v>520</v>
      </c>
      <c r="D303" s="17" t="s">
        <v>232</v>
      </c>
      <c r="E303" s="127">
        <v>5.47</v>
      </c>
      <c r="F303" s="130">
        <f t="shared" si="23"/>
        <v>0</v>
      </c>
      <c r="G303" s="28">
        <f t="shared" si="24"/>
        <v>0</v>
      </c>
      <c r="H303" s="87"/>
      <c r="I303" s="28">
        <f t="shared" si="25"/>
        <v>0</v>
      </c>
      <c r="J303" s="48" t="s">
        <v>602</v>
      </c>
    </row>
    <row r="304" spans="1:10" ht="32.25" customHeight="1">
      <c r="A304" s="65"/>
      <c r="B304" s="179" t="s">
        <v>627</v>
      </c>
      <c r="C304" s="180"/>
      <c r="D304" s="68"/>
      <c r="E304" s="129"/>
      <c r="F304" s="121"/>
      <c r="G304" s="29"/>
      <c r="H304" s="91"/>
      <c r="I304" s="91"/>
      <c r="J304" s="49"/>
    </row>
    <row r="305" spans="1:10" ht="23.25" customHeight="1">
      <c r="A305" s="64" t="s">
        <v>158</v>
      </c>
      <c r="B305" s="16"/>
      <c r="C305" s="66" t="s">
        <v>573</v>
      </c>
      <c r="D305" s="17" t="s">
        <v>232</v>
      </c>
      <c r="E305" s="131">
        <v>3.33</v>
      </c>
      <c r="F305" s="122">
        <f aca="true" t="shared" si="26" ref="F305:F334">E305*$I$8</f>
        <v>0</v>
      </c>
      <c r="G305" s="30">
        <f aca="true" t="shared" si="27" ref="G305:G334">F305*(1-$I$9)</f>
        <v>0</v>
      </c>
      <c r="H305" s="90"/>
      <c r="I305" s="30">
        <f aca="true" t="shared" si="28" ref="I305:I334">G305*H305</f>
        <v>0</v>
      </c>
      <c r="J305" s="46" t="s">
        <v>200</v>
      </c>
    </row>
    <row r="306" spans="1:10" ht="23.25" customHeight="1">
      <c r="A306" s="64" t="s">
        <v>159</v>
      </c>
      <c r="B306" s="18"/>
      <c r="C306" s="66" t="s">
        <v>574</v>
      </c>
      <c r="D306" s="17" t="s">
        <v>232</v>
      </c>
      <c r="E306" s="92">
        <v>5.07</v>
      </c>
      <c r="F306" s="122">
        <f t="shared" si="26"/>
        <v>0</v>
      </c>
      <c r="G306" s="24">
        <f t="shared" si="27"/>
        <v>0</v>
      </c>
      <c r="H306" s="85"/>
      <c r="I306" s="24">
        <f t="shared" si="28"/>
        <v>0</v>
      </c>
      <c r="J306" s="47" t="s">
        <v>201</v>
      </c>
    </row>
    <row r="307" spans="1:10" ht="23.25" customHeight="1">
      <c r="A307" s="64" t="s">
        <v>160</v>
      </c>
      <c r="B307" s="18"/>
      <c r="C307" s="66" t="s">
        <v>575</v>
      </c>
      <c r="D307" s="17" t="s">
        <v>232</v>
      </c>
      <c r="E307" s="92">
        <v>7.94</v>
      </c>
      <c r="F307" s="122">
        <f t="shared" si="26"/>
        <v>0</v>
      </c>
      <c r="G307" s="24">
        <f t="shared" si="27"/>
        <v>0</v>
      </c>
      <c r="H307" s="85"/>
      <c r="I307" s="24">
        <f t="shared" si="28"/>
        <v>0</v>
      </c>
      <c r="J307" s="47" t="s">
        <v>809</v>
      </c>
    </row>
    <row r="308" spans="1:10" ht="23.25" customHeight="1">
      <c r="A308" s="79" t="s">
        <v>634</v>
      </c>
      <c r="B308" s="18"/>
      <c r="C308" s="66" t="s">
        <v>635</v>
      </c>
      <c r="D308" s="17" t="s">
        <v>232</v>
      </c>
      <c r="E308" s="92">
        <v>12.86</v>
      </c>
      <c r="F308" s="122">
        <f t="shared" si="26"/>
        <v>0</v>
      </c>
      <c r="G308" s="24">
        <f t="shared" si="27"/>
        <v>0</v>
      </c>
      <c r="H308" s="85"/>
      <c r="I308" s="24">
        <f t="shared" si="28"/>
        <v>0</v>
      </c>
      <c r="J308" s="47" t="s">
        <v>613</v>
      </c>
    </row>
    <row r="309" spans="1:10" ht="23.25" customHeight="1">
      <c r="A309" s="64" t="s">
        <v>636</v>
      </c>
      <c r="B309" s="19"/>
      <c r="C309" s="66" t="s">
        <v>637</v>
      </c>
      <c r="D309" s="17" t="s">
        <v>232</v>
      </c>
      <c r="E309" s="98">
        <v>19.6</v>
      </c>
      <c r="F309" s="122">
        <f t="shared" si="26"/>
        <v>0</v>
      </c>
      <c r="G309" s="24">
        <f t="shared" si="27"/>
        <v>0</v>
      </c>
      <c r="H309" s="85"/>
      <c r="I309" s="24">
        <f t="shared" si="28"/>
        <v>0</v>
      </c>
      <c r="J309" s="47" t="s">
        <v>615</v>
      </c>
    </row>
    <row r="310" spans="1:10" ht="23.25" customHeight="1">
      <c r="A310" s="64" t="s">
        <v>164</v>
      </c>
      <c r="B310" s="18"/>
      <c r="C310" s="66" t="s">
        <v>576</v>
      </c>
      <c r="D310" s="17" t="s">
        <v>232</v>
      </c>
      <c r="E310" s="92">
        <v>3.17</v>
      </c>
      <c r="F310" s="122">
        <f t="shared" si="26"/>
        <v>0</v>
      </c>
      <c r="G310" s="24">
        <f t="shared" si="27"/>
        <v>0</v>
      </c>
      <c r="H310" s="85"/>
      <c r="I310" s="24">
        <f t="shared" si="28"/>
        <v>0</v>
      </c>
      <c r="J310" s="47" t="s">
        <v>623</v>
      </c>
    </row>
    <row r="311" spans="1:10" ht="23.25" customHeight="1">
      <c r="A311" s="64" t="s">
        <v>165</v>
      </c>
      <c r="B311" s="18"/>
      <c r="C311" s="66" t="s">
        <v>577</v>
      </c>
      <c r="D311" s="17" t="s">
        <v>232</v>
      </c>
      <c r="E311" s="92">
        <v>5.06</v>
      </c>
      <c r="F311" s="122">
        <f t="shared" si="26"/>
        <v>0</v>
      </c>
      <c r="G311" s="24">
        <f t="shared" si="27"/>
        <v>0</v>
      </c>
      <c r="H311" s="85"/>
      <c r="I311" s="24">
        <f t="shared" si="28"/>
        <v>0</v>
      </c>
      <c r="J311" s="47" t="s">
        <v>624</v>
      </c>
    </row>
    <row r="312" spans="1:10" ht="23.25" customHeight="1">
      <c r="A312" s="64" t="s">
        <v>166</v>
      </c>
      <c r="B312" s="19"/>
      <c r="C312" s="66" t="s">
        <v>578</v>
      </c>
      <c r="D312" s="17" t="s">
        <v>232</v>
      </c>
      <c r="E312" s="92">
        <v>7.96</v>
      </c>
      <c r="F312" s="122">
        <f t="shared" si="26"/>
        <v>0</v>
      </c>
      <c r="G312" s="24">
        <f t="shared" si="27"/>
        <v>0</v>
      </c>
      <c r="H312" s="85"/>
      <c r="I312" s="24">
        <f t="shared" si="28"/>
        <v>0</v>
      </c>
      <c r="J312" s="47" t="s">
        <v>204</v>
      </c>
    </row>
    <row r="313" spans="1:10" ht="23.25" customHeight="1">
      <c r="A313" s="64" t="s">
        <v>161</v>
      </c>
      <c r="B313" s="16"/>
      <c r="C313" s="66" t="s">
        <v>579</v>
      </c>
      <c r="D313" s="17" t="s">
        <v>232</v>
      </c>
      <c r="E313" s="92">
        <v>3.53</v>
      </c>
      <c r="F313" s="122">
        <f t="shared" si="26"/>
        <v>0</v>
      </c>
      <c r="G313" s="24">
        <f t="shared" si="27"/>
        <v>0</v>
      </c>
      <c r="H313" s="85"/>
      <c r="I313" s="24">
        <f t="shared" si="28"/>
        <v>0</v>
      </c>
      <c r="J313" s="47" t="s">
        <v>810</v>
      </c>
    </row>
    <row r="314" spans="1:10" ht="23.25" customHeight="1">
      <c r="A314" s="64" t="s">
        <v>162</v>
      </c>
      <c r="B314" s="18"/>
      <c r="C314" s="66" t="s">
        <v>580</v>
      </c>
      <c r="D314" s="17" t="s">
        <v>232</v>
      </c>
      <c r="E314" s="92">
        <v>5.45</v>
      </c>
      <c r="F314" s="122">
        <f t="shared" si="26"/>
        <v>0</v>
      </c>
      <c r="G314" s="24">
        <f t="shared" si="27"/>
        <v>0</v>
      </c>
      <c r="H314" s="85"/>
      <c r="I314" s="24">
        <f t="shared" si="28"/>
        <v>0</v>
      </c>
      <c r="J314" s="47" t="s">
        <v>201</v>
      </c>
    </row>
    <row r="315" spans="1:10" ht="23.25" customHeight="1">
      <c r="A315" s="64" t="s">
        <v>163</v>
      </c>
      <c r="B315" s="19"/>
      <c r="C315" s="66" t="s">
        <v>581</v>
      </c>
      <c r="D315" s="17" t="s">
        <v>232</v>
      </c>
      <c r="E315" s="92">
        <v>8.78</v>
      </c>
      <c r="F315" s="122">
        <f t="shared" si="26"/>
        <v>0</v>
      </c>
      <c r="G315" s="24">
        <f t="shared" si="27"/>
        <v>0</v>
      </c>
      <c r="H315" s="85"/>
      <c r="I315" s="24">
        <f t="shared" si="28"/>
        <v>0</v>
      </c>
      <c r="J315" s="47" t="s">
        <v>809</v>
      </c>
    </row>
    <row r="316" spans="1:10" ht="23.25" customHeight="1">
      <c r="A316" s="64" t="s">
        <v>167</v>
      </c>
      <c r="B316" s="18"/>
      <c r="C316" s="66" t="s">
        <v>582</v>
      </c>
      <c r="D316" s="17" t="s">
        <v>232</v>
      </c>
      <c r="E316" s="92">
        <v>3.49</v>
      </c>
      <c r="F316" s="122">
        <f t="shared" si="26"/>
        <v>0</v>
      </c>
      <c r="G316" s="24">
        <f t="shared" si="27"/>
        <v>0</v>
      </c>
      <c r="H316" s="85"/>
      <c r="I316" s="24">
        <f t="shared" si="28"/>
        <v>0</v>
      </c>
      <c r="J316" s="47" t="s">
        <v>811</v>
      </c>
    </row>
    <row r="317" spans="1:10" ht="23.25" customHeight="1">
      <c r="A317" s="64" t="s">
        <v>168</v>
      </c>
      <c r="B317" s="18"/>
      <c r="C317" s="66" t="s">
        <v>583</v>
      </c>
      <c r="D317" s="17" t="s">
        <v>232</v>
      </c>
      <c r="E317" s="92">
        <v>5.39</v>
      </c>
      <c r="F317" s="122">
        <f t="shared" si="26"/>
        <v>0</v>
      </c>
      <c r="G317" s="24">
        <f t="shared" si="27"/>
        <v>0</v>
      </c>
      <c r="H317" s="85"/>
      <c r="I317" s="24">
        <f t="shared" si="28"/>
        <v>0</v>
      </c>
      <c r="J317" s="47" t="s">
        <v>624</v>
      </c>
    </row>
    <row r="318" spans="1:10" ht="23.25" customHeight="1">
      <c r="A318" s="64" t="s">
        <v>169</v>
      </c>
      <c r="B318" s="19"/>
      <c r="C318" s="66" t="s">
        <v>584</v>
      </c>
      <c r="D318" s="17" t="s">
        <v>232</v>
      </c>
      <c r="E318" s="92">
        <v>8.64</v>
      </c>
      <c r="F318" s="122">
        <f t="shared" si="26"/>
        <v>0</v>
      </c>
      <c r="G318" s="24">
        <f t="shared" si="27"/>
        <v>0</v>
      </c>
      <c r="H318" s="85"/>
      <c r="I318" s="24">
        <f t="shared" si="28"/>
        <v>0</v>
      </c>
      <c r="J318" s="47" t="s">
        <v>204</v>
      </c>
    </row>
    <row r="319" spans="1:10" ht="23.25" customHeight="1">
      <c r="A319" s="64" t="s">
        <v>170</v>
      </c>
      <c r="B319" s="16"/>
      <c r="C319" s="66" t="s">
        <v>585</v>
      </c>
      <c r="D319" s="17" t="s">
        <v>232</v>
      </c>
      <c r="E319" s="92">
        <v>3.76</v>
      </c>
      <c r="F319" s="122">
        <f t="shared" si="26"/>
        <v>0</v>
      </c>
      <c r="G319" s="24">
        <f t="shared" si="27"/>
        <v>0</v>
      </c>
      <c r="H319" s="85"/>
      <c r="I319" s="24">
        <f t="shared" si="28"/>
        <v>0</v>
      </c>
      <c r="J319" s="47" t="s">
        <v>811</v>
      </c>
    </row>
    <row r="320" spans="1:10" ht="23.25" customHeight="1">
      <c r="A320" s="64" t="s">
        <v>171</v>
      </c>
      <c r="B320" s="18"/>
      <c r="C320" s="66" t="s">
        <v>586</v>
      </c>
      <c r="D320" s="17" t="s">
        <v>232</v>
      </c>
      <c r="E320" s="92">
        <v>5.86</v>
      </c>
      <c r="F320" s="122">
        <f t="shared" si="26"/>
        <v>0</v>
      </c>
      <c r="G320" s="24">
        <f t="shared" si="27"/>
        <v>0</v>
      </c>
      <c r="H320" s="85"/>
      <c r="I320" s="24">
        <f t="shared" si="28"/>
        <v>0</v>
      </c>
      <c r="J320" s="47" t="s">
        <v>201</v>
      </c>
    </row>
    <row r="321" spans="1:10" ht="23.25" customHeight="1">
      <c r="A321" s="64" t="s">
        <v>172</v>
      </c>
      <c r="B321" s="19"/>
      <c r="C321" s="66" t="s">
        <v>587</v>
      </c>
      <c r="D321" s="17" t="s">
        <v>232</v>
      </c>
      <c r="E321" s="92">
        <v>9.25</v>
      </c>
      <c r="F321" s="122">
        <f t="shared" si="26"/>
        <v>0</v>
      </c>
      <c r="G321" s="24">
        <f t="shared" si="27"/>
        <v>0</v>
      </c>
      <c r="H321" s="85"/>
      <c r="I321" s="24">
        <f t="shared" si="28"/>
        <v>0</v>
      </c>
      <c r="J321" s="47" t="s">
        <v>204</v>
      </c>
    </row>
    <row r="322" spans="1:10" ht="23.25" customHeight="1">
      <c r="A322" s="64" t="s">
        <v>173</v>
      </c>
      <c r="B322" s="16"/>
      <c r="C322" s="66" t="s">
        <v>588</v>
      </c>
      <c r="D322" s="17" t="s">
        <v>232</v>
      </c>
      <c r="E322" s="92">
        <v>4.62</v>
      </c>
      <c r="F322" s="122">
        <f t="shared" si="26"/>
        <v>0</v>
      </c>
      <c r="G322" s="24">
        <f t="shared" si="27"/>
        <v>0</v>
      </c>
      <c r="H322" s="85"/>
      <c r="I322" s="24">
        <f t="shared" si="28"/>
        <v>0</v>
      </c>
      <c r="J322" s="47" t="s">
        <v>625</v>
      </c>
    </row>
    <row r="323" spans="1:10" ht="23.25" customHeight="1">
      <c r="A323" s="101" t="s">
        <v>174</v>
      </c>
      <c r="B323" s="18"/>
      <c r="C323" s="102" t="s">
        <v>589</v>
      </c>
      <c r="D323" s="17" t="s">
        <v>232</v>
      </c>
      <c r="E323" s="92">
        <v>7.2</v>
      </c>
      <c r="F323" s="122">
        <f t="shared" si="26"/>
        <v>0</v>
      </c>
      <c r="G323" s="24">
        <f t="shared" si="27"/>
        <v>0</v>
      </c>
      <c r="H323" s="85"/>
      <c r="I323" s="24">
        <f t="shared" si="28"/>
        <v>0</v>
      </c>
      <c r="J323" s="47" t="s">
        <v>810</v>
      </c>
    </row>
    <row r="324" spans="1:10" ht="23.25" customHeight="1">
      <c r="A324" s="64" t="s">
        <v>175</v>
      </c>
      <c r="B324" s="14"/>
      <c r="C324" s="66" t="s">
        <v>590</v>
      </c>
      <c r="D324" s="17" t="s">
        <v>232</v>
      </c>
      <c r="E324" s="92">
        <v>13</v>
      </c>
      <c r="F324" s="122">
        <f t="shared" si="26"/>
        <v>0</v>
      </c>
      <c r="G324" s="24">
        <f t="shared" si="27"/>
        <v>0</v>
      </c>
      <c r="H324" s="85"/>
      <c r="I324" s="24">
        <f t="shared" si="28"/>
        <v>0</v>
      </c>
      <c r="J324" s="47" t="s">
        <v>607</v>
      </c>
    </row>
    <row r="325" spans="1:10" ht="23.25" customHeight="1">
      <c r="A325" s="64" t="s">
        <v>638</v>
      </c>
      <c r="B325" s="14"/>
      <c r="C325" s="66" t="s">
        <v>639</v>
      </c>
      <c r="D325" s="17" t="s">
        <v>232</v>
      </c>
      <c r="E325" s="92">
        <v>20.33</v>
      </c>
      <c r="F325" s="122">
        <f t="shared" si="26"/>
        <v>0</v>
      </c>
      <c r="G325" s="24">
        <f t="shared" si="27"/>
        <v>0</v>
      </c>
      <c r="H325" s="85"/>
      <c r="I325" s="24">
        <f t="shared" si="28"/>
        <v>0</v>
      </c>
      <c r="J325" s="47" t="s">
        <v>611</v>
      </c>
    </row>
    <row r="326" spans="1:10" ht="23.25" customHeight="1">
      <c r="A326" s="64" t="s">
        <v>176</v>
      </c>
      <c r="B326" s="18"/>
      <c r="C326" s="66" t="s">
        <v>591</v>
      </c>
      <c r="D326" s="17" t="s">
        <v>232</v>
      </c>
      <c r="E326" s="92">
        <v>5.89</v>
      </c>
      <c r="F326" s="122">
        <f t="shared" si="26"/>
        <v>0</v>
      </c>
      <c r="G326" s="24">
        <f t="shared" si="27"/>
        <v>0</v>
      </c>
      <c r="H326" s="85"/>
      <c r="I326" s="24">
        <f t="shared" si="28"/>
        <v>0</v>
      </c>
      <c r="J326" s="47" t="s">
        <v>625</v>
      </c>
    </row>
    <row r="327" spans="1:10" ht="23.25" customHeight="1">
      <c r="A327" s="64" t="s">
        <v>177</v>
      </c>
      <c r="B327" s="18"/>
      <c r="C327" s="66" t="s">
        <v>592</v>
      </c>
      <c r="D327" s="17" t="s">
        <v>232</v>
      </c>
      <c r="E327" s="92">
        <v>8.69</v>
      </c>
      <c r="F327" s="122">
        <f t="shared" si="26"/>
        <v>0</v>
      </c>
      <c r="G327" s="24">
        <f t="shared" si="27"/>
        <v>0</v>
      </c>
      <c r="H327" s="85"/>
      <c r="I327" s="24">
        <f t="shared" si="28"/>
        <v>0</v>
      </c>
      <c r="J327" s="47" t="s">
        <v>626</v>
      </c>
    </row>
    <row r="328" spans="1:10" ht="23.25" customHeight="1">
      <c r="A328" s="64" t="s">
        <v>178</v>
      </c>
      <c r="B328" s="19"/>
      <c r="C328" s="66" t="s">
        <v>593</v>
      </c>
      <c r="D328" s="17" t="s">
        <v>232</v>
      </c>
      <c r="E328" s="92">
        <v>15.9</v>
      </c>
      <c r="F328" s="122">
        <f t="shared" si="26"/>
        <v>0</v>
      </c>
      <c r="G328" s="24">
        <f t="shared" si="27"/>
        <v>0</v>
      </c>
      <c r="H328" s="85"/>
      <c r="I328" s="24">
        <f t="shared" si="28"/>
        <v>0</v>
      </c>
      <c r="J328" s="47" t="s">
        <v>204</v>
      </c>
    </row>
    <row r="329" spans="1:10" ht="23.25" customHeight="1">
      <c r="A329" s="64" t="s">
        <v>179</v>
      </c>
      <c r="B329" s="16"/>
      <c r="C329" s="66" t="s">
        <v>594</v>
      </c>
      <c r="D329" s="17" t="s">
        <v>232</v>
      </c>
      <c r="E329" s="92">
        <v>5.46</v>
      </c>
      <c r="F329" s="122">
        <f t="shared" si="26"/>
        <v>0</v>
      </c>
      <c r="G329" s="24">
        <f t="shared" si="27"/>
        <v>0</v>
      </c>
      <c r="H329" s="85"/>
      <c r="I329" s="24">
        <f t="shared" si="28"/>
        <v>0</v>
      </c>
      <c r="J329" s="47" t="s">
        <v>624</v>
      </c>
    </row>
    <row r="330" spans="1:10" ht="23.25" customHeight="1">
      <c r="A330" s="64" t="s">
        <v>180</v>
      </c>
      <c r="B330" s="18"/>
      <c r="C330" s="66" t="s">
        <v>595</v>
      </c>
      <c r="D330" s="17" t="s">
        <v>232</v>
      </c>
      <c r="E330" s="92">
        <v>7.55</v>
      </c>
      <c r="F330" s="122">
        <f t="shared" si="26"/>
        <v>0</v>
      </c>
      <c r="G330" s="24">
        <f t="shared" si="27"/>
        <v>0</v>
      </c>
      <c r="H330" s="85"/>
      <c r="I330" s="24">
        <f t="shared" si="28"/>
        <v>0</v>
      </c>
      <c r="J330" s="47" t="s">
        <v>624</v>
      </c>
    </row>
    <row r="331" spans="1:10" ht="23.25" customHeight="1">
      <c r="A331" s="64" t="s">
        <v>181</v>
      </c>
      <c r="B331" s="18"/>
      <c r="C331" s="66" t="s">
        <v>596</v>
      </c>
      <c r="D331" s="17" t="s">
        <v>232</v>
      </c>
      <c r="E331" s="92">
        <v>10.83</v>
      </c>
      <c r="F331" s="122">
        <f t="shared" si="26"/>
        <v>0</v>
      </c>
      <c r="G331" s="24">
        <f t="shared" si="27"/>
        <v>0</v>
      </c>
      <c r="H331" s="87"/>
      <c r="I331" s="28">
        <f t="shared" si="28"/>
        <v>0</v>
      </c>
      <c r="J331" s="48" t="s">
        <v>204</v>
      </c>
    </row>
    <row r="332" spans="1:10" ht="54.75" customHeight="1">
      <c r="A332" s="79" t="s">
        <v>346</v>
      </c>
      <c r="B332" s="16"/>
      <c r="C332" s="80" t="s">
        <v>597</v>
      </c>
      <c r="D332" s="17" t="s">
        <v>232</v>
      </c>
      <c r="E332" s="92">
        <v>3.98</v>
      </c>
      <c r="F332" s="122">
        <f t="shared" si="26"/>
        <v>0</v>
      </c>
      <c r="G332" s="24">
        <f t="shared" si="27"/>
        <v>0</v>
      </c>
      <c r="H332" s="87"/>
      <c r="I332" s="28">
        <f t="shared" si="28"/>
        <v>0</v>
      </c>
      <c r="J332" s="48" t="s">
        <v>201</v>
      </c>
    </row>
    <row r="333" spans="1:10" ht="28.5" customHeight="1">
      <c r="A333" s="79" t="s">
        <v>347</v>
      </c>
      <c r="B333" s="16"/>
      <c r="C333" s="80" t="s">
        <v>598</v>
      </c>
      <c r="D333" s="17" t="s">
        <v>232</v>
      </c>
      <c r="E333" s="92">
        <v>13.93</v>
      </c>
      <c r="F333" s="122">
        <f t="shared" si="26"/>
        <v>0</v>
      </c>
      <c r="G333" s="24">
        <f t="shared" si="27"/>
        <v>0</v>
      </c>
      <c r="H333" s="87"/>
      <c r="I333" s="28">
        <f t="shared" si="28"/>
        <v>0</v>
      </c>
      <c r="J333" s="48" t="s">
        <v>626</v>
      </c>
    </row>
    <row r="334" spans="1:10" ht="28.5" customHeight="1">
      <c r="A334" s="79" t="s">
        <v>348</v>
      </c>
      <c r="B334" s="19"/>
      <c r="C334" s="80" t="s">
        <v>599</v>
      </c>
      <c r="D334" s="17" t="s">
        <v>232</v>
      </c>
      <c r="E334" s="92">
        <v>15.81</v>
      </c>
      <c r="F334" s="122">
        <f t="shared" si="26"/>
        <v>0</v>
      </c>
      <c r="G334" s="24">
        <f t="shared" si="27"/>
        <v>0</v>
      </c>
      <c r="H334" s="87"/>
      <c r="I334" s="28">
        <f t="shared" si="28"/>
        <v>0</v>
      </c>
      <c r="J334" s="48" t="s">
        <v>607</v>
      </c>
    </row>
    <row r="335" spans="1:10" ht="39.75" customHeight="1">
      <c r="A335" s="79"/>
      <c r="B335" s="138" t="s">
        <v>674</v>
      </c>
      <c r="C335" s="137"/>
      <c r="D335" s="136"/>
      <c r="E335" s="134"/>
      <c r="F335" s="134"/>
      <c r="G335" s="134"/>
      <c r="H335" s="134"/>
      <c r="I335" s="134"/>
      <c r="J335" s="135"/>
    </row>
    <row r="336" spans="1:10" ht="18.75" customHeight="1">
      <c r="A336" s="103" t="s">
        <v>645</v>
      </c>
      <c r="B336" s="110"/>
      <c r="C336" s="103" t="s">
        <v>660</v>
      </c>
      <c r="D336" s="17" t="s">
        <v>232</v>
      </c>
      <c r="E336" s="92">
        <v>31.07</v>
      </c>
      <c r="F336" s="122">
        <f aca="true" t="shared" si="29" ref="F336:F345">E336*$I$8</f>
        <v>0</v>
      </c>
      <c r="G336" s="24">
        <f aca="true" t="shared" si="30" ref="G336:G345">F336*(1-$I$9)</f>
        <v>0</v>
      </c>
      <c r="H336" s="87"/>
      <c r="I336" s="28">
        <f aca="true" t="shared" si="31" ref="I336:I345">G336*H336</f>
        <v>0</v>
      </c>
      <c r="J336" s="48"/>
    </row>
    <row r="337" spans="1:10" ht="18.75" customHeight="1">
      <c r="A337" s="103" t="s">
        <v>646</v>
      </c>
      <c r="B337" s="111"/>
      <c r="C337" s="103" t="s">
        <v>661</v>
      </c>
      <c r="D337" s="17" t="s">
        <v>232</v>
      </c>
      <c r="E337" s="92">
        <v>46.61</v>
      </c>
      <c r="F337" s="122">
        <f t="shared" si="29"/>
        <v>0</v>
      </c>
      <c r="G337" s="24">
        <f t="shared" si="30"/>
        <v>0</v>
      </c>
      <c r="H337" s="87"/>
      <c r="I337" s="28">
        <f t="shared" si="31"/>
        <v>0</v>
      </c>
      <c r="J337" s="48"/>
    </row>
    <row r="338" spans="1:10" ht="18.75" customHeight="1">
      <c r="A338" s="103" t="s">
        <v>647</v>
      </c>
      <c r="B338" s="111"/>
      <c r="C338" s="103" t="s">
        <v>662</v>
      </c>
      <c r="D338" s="17" t="s">
        <v>232</v>
      </c>
      <c r="E338" s="92">
        <v>62.14</v>
      </c>
      <c r="F338" s="122">
        <f t="shared" si="29"/>
        <v>0</v>
      </c>
      <c r="G338" s="24">
        <f t="shared" si="30"/>
        <v>0</v>
      </c>
      <c r="H338" s="87"/>
      <c r="I338" s="28">
        <f t="shared" si="31"/>
        <v>0</v>
      </c>
      <c r="J338" s="48"/>
    </row>
    <row r="339" spans="1:10" ht="18.75" customHeight="1">
      <c r="A339" s="103" t="s">
        <v>648</v>
      </c>
      <c r="B339" s="111"/>
      <c r="C339" s="103" t="s">
        <v>663</v>
      </c>
      <c r="D339" s="17" t="s">
        <v>232</v>
      </c>
      <c r="E339" s="92">
        <v>77.68</v>
      </c>
      <c r="F339" s="122">
        <f t="shared" si="29"/>
        <v>0</v>
      </c>
      <c r="G339" s="24">
        <f t="shared" si="30"/>
        <v>0</v>
      </c>
      <c r="H339" s="87"/>
      <c r="I339" s="28">
        <f t="shared" si="31"/>
        <v>0</v>
      </c>
      <c r="J339" s="48"/>
    </row>
    <row r="340" spans="1:10" ht="18.75" customHeight="1">
      <c r="A340" s="103" t="s">
        <v>649</v>
      </c>
      <c r="B340" s="111"/>
      <c r="C340" s="103" t="s">
        <v>664</v>
      </c>
      <c r="D340" s="17" t="s">
        <v>232</v>
      </c>
      <c r="E340" s="92">
        <v>93.21</v>
      </c>
      <c r="F340" s="122">
        <f t="shared" si="29"/>
        <v>0</v>
      </c>
      <c r="G340" s="24">
        <f t="shared" si="30"/>
        <v>0</v>
      </c>
      <c r="H340" s="87"/>
      <c r="I340" s="28">
        <f t="shared" si="31"/>
        <v>0</v>
      </c>
      <c r="J340" s="48"/>
    </row>
    <row r="341" spans="1:10" ht="18.75" customHeight="1">
      <c r="A341" s="103" t="s">
        <v>650</v>
      </c>
      <c r="B341" s="148"/>
      <c r="C341" s="103" t="s">
        <v>665</v>
      </c>
      <c r="D341" s="17" t="s">
        <v>232</v>
      </c>
      <c r="E341" s="92">
        <v>29.98</v>
      </c>
      <c r="F341" s="122">
        <f t="shared" si="29"/>
        <v>0</v>
      </c>
      <c r="G341" s="24">
        <f t="shared" si="30"/>
        <v>0</v>
      </c>
      <c r="H341" s="87"/>
      <c r="I341" s="28">
        <f t="shared" si="31"/>
        <v>0</v>
      </c>
      <c r="J341" s="48"/>
    </row>
    <row r="342" spans="1:10" ht="18.75" customHeight="1">
      <c r="A342" s="103" t="s">
        <v>651</v>
      </c>
      <c r="B342" s="111"/>
      <c r="C342" s="103" t="s">
        <v>666</v>
      </c>
      <c r="D342" s="17" t="s">
        <v>232</v>
      </c>
      <c r="E342" s="92">
        <v>44.97</v>
      </c>
      <c r="F342" s="122">
        <f t="shared" si="29"/>
        <v>0</v>
      </c>
      <c r="G342" s="24">
        <f t="shared" si="30"/>
        <v>0</v>
      </c>
      <c r="H342" s="87"/>
      <c r="I342" s="28">
        <f t="shared" si="31"/>
        <v>0</v>
      </c>
      <c r="J342" s="48"/>
    </row>
    <row r="343" spans="1:10" ht="18.75" customHeight="1">
      <c r="A343" s="103" t="s">
        <v>652</v>
      </c>
      <c r="B343" s="111"/>
      <c r="C343" s="103" t="s">
        <v>667</v>
      </c>
      <c r="D343" s="17" t="s">
        <v>232</v>
      </c>
      <c r="E343" s="92">
        <v>59.96</v>
      </c>
      <c r="F343" s="122">
        <f t="shared" si="29"/>
        <v>0</v>
      </c>
      <c r="G343" s="24">
        <f t="shared" si="30"/>
        <v>0</v>
      </c>
      <c r="H343" s="87"/>
      <c r="I343" s="28">
        <f t="shared" si="31"/>
        <v>0</v>
      </c>
      <c r="J343" s="48"/>
    </row>
    <row r="344" spans="1:10" ht="18.75" customHeight="1">
      <c r="A344" s="103" t="s">
        <v>653</v>
      </c>
      <c r="B344" s="111"/>
      <c r="C344" s="103" t="s">
        <v>668</v>
      </c>
      <c r="D344" s="17" t="s">
        <v>232</v>
      </c>
      <c r="E344" s="92">
        <v>74.95</v>
      </c>
      <c r="F344" s="122">
        <f t="shared" si="29"/>
        <v>0</v>
      </c>
      <c r="G344" s="24">
        <f t="shared" si="30"/>
        <v>0</v>
      </c>
      <c r="H344" s="87"/>
      <c r="I344" s="28">
        <f t="shared" si="31"/>
        <v>0</v>
      </c>
      <c r="J344" s="48"/>
    </row>
    <row r="345" spans="1:10" ht="18.75" customHeight="1">
      <c r="A345" s="103" t="s">
        <v>654</v>
      </c>
      <c r="B345" s="112"/>
      <c r="C345" s="103" t="s">
        <v>675</v>
      </c>
      <c r="D345" s="17" t="s">
        <v>232</v>
      </c>
      <c r="E345" s="92">
        <v>89.94</v>
      </c>
      <c r="F345" s="122">
        <f t="shared" si="29"/>
        <v>0</v>
      </c>
      <c r="G345" s="24">
        <f t="shared" si="30"/>
        <v>0</v>
      </c>
      <c r="H345" s="87"/>
      <c r="I345" s="28">
        <f t="shared" si="31"/>
        <v>0</v>
      </c>
      <c r="J345" s="48"/>
    </row>
    <row r="346" spans="1:10" ht="37.5" customHeight="1">
      <c r="A346" s="103"/>
      <c r="B346" s="109" t="s">
        <v>676</v>
      </c>
      <c r="C346" s="134"/>
      <c r="D346" s="133"/>
      <c r="E346" s="133"/>
      <c r="F346" s="134"/>
      <c r="G346" s="134"/>
      <c r="H346" s="134"/>
      <c r="I346" s="134"/>
      <c r="J346" s="135"/>
    </row>
    <row r="347" spans="1:10" ht="18.75" customHeight="1">
      <c r="A347" s="103" t="s">
        <v>655</v>
      </c>
      <c r="B347" s="110"/>
      <c r="C347" s="103" t="s">
        <v>669</v>
      </c>
      <c r="D347" s="17" t="s">
        <v>232</v>
      </c>
      <c r="E347" s="92">
        <v>34.34</v>
      </c>
      <c r="F347" s="122">
        <f>E347*$I$8</f>
        <v>0</v>
      </c>
      <c r="G347" s="28">
        <f>F347*(1-$I$9)</f>
        <v>0</v>
      </c>
      <c r="H347" s="87"/>
      <c r="I347" s="28">
        <f>G347*H347</f>
        <v>0</v>
      </c>
      <c r="J347" s="48"/>
    </row>
    <row r="348" spans="1:10" ht="18.75" customHeight="1">
      <c r="A348" s="103" t="s">
        <v>656</v>
      </c>
      <c r="B348" s="111"/>
      <c r="C348" s="103" t="s">
        <v>670</v>
      </c>
      <c r="D348" s="17" t="s">
        <v>232</v>
      </c>
      <c r="E348" s="92">
        <v>50.8</v>
      </c>
      <c r="F348" s="122">
        <f>E348*$I$8</f>
        <v>0</v>
      </c>
      <c r="G348" s="28">
        <f>F348*(1-$I$9)</f>
        <v>0</v>
      </c>
      <c r="H348" s="87"/>
      <c r="I348" s="28">
        <f>G348*H348</f>
        <v>0</v>
      </c>
      <c r="J348" s="48"/>
    </row>
    <row r="349" spans="1:10" ht="18.75" customHeight="1">
      <c r="A349" s="103" t="s">
        <v>657</v>
      </c>
      <c r="B349" s="111"/>
      <c r="C349" s="103" t="s">
        <v>671</v>
      </c>
      <c r="D349" s="17" t="s">
        <v>232</v>
      </c>
      <c r="E349" s="92">
        <v>67.74</v>
      </c>
      <c r="F349" s="122">
        <f>E349*$I$8</f>
        <v>0</v>
      </c>
      <c r="G349" s="28">
        <f>F349*(1-$I$9)</f>
        <v>0</v>
      </c>
      <c r="H349" s="87"/>
      <c r="I349" s="28">
        <f>G349*H349</f>
        <v>0</v>
      </c>
      <c r="J349" s="48"/>
    </row>
    <row r="350" spans="1:10" ht="18.75" customHeight="1">
      <c r="A350" s="103" t="s">
        <v>658</v>
      </c>
      <c r="B350" s="111"/>
      <c r="C350" s="103" t="s">
        <v>672</v>
      </c>
      <c r="D350" s="17" t="s">
        <v>232</v>
      </c>
      <c r="E350" s="92">
        <v>84.67</v>
      </c>
      <c r="F350" s="122">
        <f>E350*$I$8</f>
        <v>0</v>
      </c>
      <c r="G350" s="28">
        <f>F350*(1-$I$9)</f>
        <v>0</v>
      </c>
      <c r="H350" s="87"/>
      <c r="I350" s="28">
        <f>G350*H350</f>
        <v>0</v>
      </c>
      <c r="J350" s="48"/>
    </row>
    <row r="351" spans="1:10" ht="18.75" customHeight="1">
      <c r="A351" s="103" t="s">
        <v>659</v>
      </c>
      <c r="B351" s="112"/>
      <c r="C351" s="103" t="s">
        <v>673</v>
      </c>
      <c r="D351" s="17" t="s">
        <v>232</v>
      </c>
      <c r="E351" s="92">
        <v>101.61</v>
      </c>
      <c r="F351" s="122">
        <f>E351*$I$8</f>
        <v>0</v>
      </c>
      <c r="G351" s="28">
        <f>F351*(1-$I$9)</f>
        <v>0</v>
      </c>
      <c r="H351" s="87"/>
      <c r="I351" s="28">
        <f>G351*H351</f>
        <v>0</v>
      </c>
      <c r="J351" s="48"/>
    </row>
    <row r="352" spans="1:10" ht="37.5" customHeight="1">
      <c r="A352" s="103"/>
      <c r="B352" s="146" t="s">
        <v>784</v>
      </c>
      <c r="C352" s="134"/>
      <c r="D352" s="136"/>
      <c r="E352" s="134"/>
      <c r="F352" s="134"/>
      <c r="G352" s="134"/>
      <c r="H352" s="134"/>
      <c r="I352" s="28"/>
      <c r="J352" s="135"/>
    </row>
    <row r="353" spans="1:10" ht="34.5" customHeight="1">
      <c r="A353" s="144" t="s">
        <v>785</v>
      </c>
      <c r="B353" s="147"/>
      <c r="C353" s="145" t="s">
        <v>786</v>
      </c>
      <c r="D353" s="17" t="s">
        <v>232</v>
      </c>
      <c r="E353" s="92">
        <v>2.82</v>
      </c>
      <c r="F353" s="122">
        <f>E353*$I$8</f>
        <v>0</v>
      </c>
      <c r="G353" s="28">
        <f>F353*(1-$I$9)</f>
        <v>0</v>
      </c>
      <c r="H353" s="87"/>
      <c r="I353" s="28">
        <f aca="true" t="shared" si="32" ref="I353:I361">G353*H353</f>
        <v>0</v>
      </c>
      <c r="J353" s="48"/>
    </row>
    <row r="354" spans="1:10" ht="34.5" customHeight="1">
      <c r="A354" s="40" t="s">
        <v>787</v>
      </c>
      <c r="B354" s="143"/>
      <c r="C354" s="40" t="s">
        <v>788</v>
      </c>
      <c r="D354" s="17" t="s">
        <v>232</v>
      </c>
      <c r="E354" s="92">
        <v>3.12</v>
      </c>
      <c r="F354" s="122">
        <f>E354*$I$8</f>
        <v>0</v>
      </c>
      <c r="G354" s="28">
        <f>F354*(1-$I$9)</f>
        <v>0</v>
      </c>
      <c r="H354" s="87"/>
      <c r="I354" s="28">
        <f t="shared" si="32"/>
        <v>0</v>
      </c>
      <c r="J354" s="48"/>
    </row>
    <row r="355" spans="1:10" ht="69" customHeight="1">
      <c r="A355" s="40" t="s">
        <v>789</v>
      </c>
      <c r="B355" s="143"/>
      <c r="C355" s="40" t="s">
        <v>801</v>
      </c>
      <c r="D355" s="17" t="s">
        <v>232</v>
      </c>
      <c r="E355" s="92">
        <v>0.8</v>
      </c>
      <c r="F355" s="122">
        <f>E355*$I$8</f>
        <v>0</v>
      </c>
      <c r="G355" s="28">
        <f>F355*(1-$I$9)</f>
        <v>0</v>
      </c>
      <c r="H355" s="87"/>
      <c r="I355" s="28">
        <f t="shared" si="32"/>
        <v>0</v>
      </c>
      <c r="J355" s="48"/>
    </row>
    <row r="356" spans="1:10" ht="37.5" customHeight="1">
      <c r="A356" s="103"/>
      <c r="B356" s="139" t="s">
        <v>795</v>
      </c>
      <c r="C356" s="140"/>
      <c r="D356" s="142"/>
      <c r="E356" s="140"/>
      <c r="F356" s="140"/>
      <c r="G356" s="149"/>
      <c r="H356" s="150"/>
      <c r="I356" s="150"/>
      <c r="J356" s="151"/>
    </row>
    <row r="357" spans="1:10" ht="69" customHeight="1">
      <c r="A357" s="100" t="s">
        <v>628</v>
      </c>
      <c r="B357" s="108"/>
      <c r="C357" s="33" t="s">
        <v>629</v>
      </c>
      <c r="D357" s="107" t="s">
        <v>232</v>
      </c>
      <c r="E357" s="97">
        <v>1864.62</v>
      </c>
      <c r="F357" s="83">
        <f aca="true" t="shared" si="33" ref="F357:F362">E357*$I$8</f>
        <v>0</v>
      </c>
      <c r="G357" s="24">
        <f aca="true" t="shared" si="34" ref="G357:G362">F357*(1-$I$9)</f>
        <v>0</v>
      </c>
      <c r="H357" s="85"/>
      <c r="I357" s="28">
        <f t="shared" si="32"/>
        <v>0</v>
      </c>
      <c r="J357" s="47" t="s">
        <v>209</v>
      </c>
    </row>
    <row r="358" spans="1:10" ht="69" customHeight="1">
      <c r="A358" s="100" t="s">
        <v>630</v>
      </c>
      <c r="B358" s="108"/>
      <c r="C358" s="33" t="s">
        <v>631</v>
      </c>
      <c r="D358" s="107" t="s">
        <v>232</v>
      </c>
      <c r="E358" s="98">
        <v>203.41</v>
      </c>
      <c r="F358" s="83">
        <f t="shared" si="33"/>
        <v>0</v>
      </c>
      <c r="G358" s="24">
        <f t="shared" si="34"/>
        <v>0</v>
      </c>
      <c r="H358" s="85"/>
      <c r="I358" s="28">
        <f t="shared" si="32"/>
        <v>0</v>
      </c>
      <c r="J358" s="47" t="s">
        <v>209</v>
      </c>
    </row>
    <row r="359" spans="1:10" ht="69" customHeight="1">
      <c r="A359" s="100" t="s">
        <v>632</v>
      </c>
      <c r="B359" s="108"/>
      <c r="C359" s="33" t="s">
        <v>633</v>
      </c>
      <c r="D359" s="107" t="s">
        <v>232</v>
      </c>
      <c r="E359" s="99">
        <v>122.05</v>
      </c>
      <c r="F359" s="83">
        <f t="shared" si="33"/>
        <v>0</v>
      </c>
      <c r="G359" s="24">
        <f t="shared" si="34"/>
        <v>0</v>
      </c>
      <c r="H359" s="85"/>
      <c r="I359" s="28">
        <f t="shared" si="32"/>
        <v>0</v>
      </c>
      <c r="J359" s="47" t="s">
        <v>209</v>
      </c>
    </row>
    <row r="360" spans="1:10" ht="69" customHeight="1">
      <c r="A360" s="100" t="s">
        <v>642</v>
      </c>
      <c r="B360" s="108"/>
      <c r="C360" s="33" t="s">
        <v>641</v>
      </c>
      <c r="D360" s="107" t="s">
        <v>232</v>
      </c>
      <c r="E360" s="98">
        <v>145.71</v>
      </c>
      <c r="F360" s="83">
        <f t="shared" si="33"/>
        <v>0</v>
      </c>
      <c r="G360" s="24">
        <f t="shared" si="34"/>
        <v>0</v>
      </c>
      <c r="H360" s="85"/>
      <c r="I360" s="28">
        <f t="shared" si="32"/>
        <v>0</v>
      </c>
      <c r="J360" s="47" t="s">
        <v>209</v>
      </c>
    </row>
    <row r="361" spans="1:10" ht="69" customHeight="1">
      <c r="A361" s="76" t="s">
        <v>846</v>
      </c>
      <c r="B361" s="108"/>
      <c r="C361" s="162" t="s">
        <v>847</v>
      </c>
      <c r="D361" s="161" t="s">
        <v>232</v>
      </c>
      <c r="E361">
        <v>10.19</v>
      </c>
      <c r="F361" s="83">
        <f t="shared" si="33"/>
        <v>0</v>
      </c>
      <c r="G361" s="24">
        <f t="shared" si="34"/>
        <v>0</v>
      </c>
      <c r="H361" s="85"/>
      <c r="I361" s="28">
        <f t="shared" si="32"/>
        <v>0</v>
      </c>
      <c r="J361" s="47" t="s">
        <v>209</v>
      </c>
    </row>
    <row r="362" spans="1:10" ht="69" customHeight="1">
      <c r="A362" s="22" t="s">
        <v>640</v>
      </c>
      <c r="B362" s="108"/>
      <c r="C362" s="33" t="s">
        <v>277</v>
      </c>
      <c r="D362" s="107" t="s">
        <v>232</v>
      </c>
      <c r="E362" s="39">
        <v>0.09</v>
      </c>
      <c r="F362" s="83">
        <f t="shared" si="33"/>
        <v>0</v>
      </c>
      <c r="G362" s="24">
        <f t="shared" si="34"/>
        <v>0</v>
      </c>
      <c r="H362" s="85"/>
      <c r="I362" s="28">
        <f>G362*H362</f>
        <v>0</v>
      </c>
      <c r="J362" s="34" t="s">
        <v>800</v>
      </c>
    </row>
    <row r="363" spans="1:10" ht="50.25" customHeight="1">
      <c r="A363" s="103">
        <v>10000003</v>
      </c>
      <c r="B363" s="108"/>
      <c r="C363" s="103" t="s">
        <v>812</v>
      </c>
      <c r="D363" s="152"/>
      <c r="E363" s="39">
        <v>7.19</v>
      </c>
      <c r="F363" s="83"/>
      <c r="G363" s="30">
        <f>E363*(1-$I$9)</f>
        <v>7.19</v>
      </c>
      <c r="H363" s="85"/>
      <c r="I363" s="24">
        <f>G363*H363</f>
        <v>0</v>
      </c>
      <c r="J363" s="34"/>
    </row>
    <row r="364" spans="1:10" ht="51.75" customHeight="1">
      <c r="A364" s="103">
        <v>10000004</v>
      </c>
      <c r="B364" s="108"/>
      <c r="C364" s="103" t="s">
        <v>813</v>
      </c>
      <c r="D364" s="152"/>
      <c r="E364" s="39">
        <v>68.29</v>
      </c>
      <c r="F364" s="83"/>
      <c r="G364" s="24">
        <f>E364*(1-$I$9)</f>
        <v>68.29</v>
      </c>
      <c r="H364" s="85"/>
      <c r="I364" s="24">
        <f>G364*H364</f>
        <v>0</v>
      </c>
      <c r="J364" s="34"/>
    </row>
    <row r="365" spans="1:10" ht="51.75" customHeight="1">
      <c r="A365">
        <v>10000007</v>
      </c>
      <c r="B365" s="108"/>
      <c r="C365" s="163" t="s">
        <v>849</v>
      </c>
      <c r="D365" s="164"/>
      <c r="E365">
        <v>84.71</v>
      </c>
      <c r="F365" s="93"/>
      <c r="G365" s="24">
        <f>E365*(1-$I$9)</f>
        <v>84.71</v>
      </c>
      <c r="H365" s="85"/>
      <c r="I365" s="24">
        <f>G365*H365</f>
        <v>0</v>
      </c>
      <c r="J365" s="165" t="s">
        <v>252</v>
      </c>
    </row>
    <row r="366" spans="1:10" ht="37.5" customHeight="1">
      <c r="A366" s="26"/>
      <c r="B366" s="139" t="s">
        <v>796</v>
      </c>
      <c r="C366" s="140"/>
      <c r="D366" s="139"/>
      <c r="E366" s="153"/>
      <c r="F366" s="153"/>
      <c r="G366" s="154"/>
      <c r="H366" s="153"/>
      <c r="I366" s="154"/>
      <c r="J366" s="153"/>
    </row>
    <row r="367" spans="1:10" ht="53.25" customHeight="1">
      <c r="A367" s="22" t="s">
        <v>236</v>
      </c>
      <c r="B367" s="33"/>
      <c r="C367" s="33" t="s">
        <v>237</v>
      </c>
      <c r="D367" s="58" t="s">
        <v>235</v>
      </c>
      <c r="E367" s="98">
        <v>86.47</v>
      </c>
      <c r="F367" s="174"/>
      <c r="G367" s="24">
        <f aca="true" t="shared" si="35" ref="G367:G392">E367*(1-$I$9)</f>
        <v>86.47</v>
      </c>
      <c r="H367" s="85"/>
      <c r="I367" s="24">
        <f aca="true" t="shared" si="36" ref="I367:I392">G367*H367</f>
        <v>0</v>
      </c>
      <c r="J367" s="34" t="s">
        <v>238</v>
      </c>
    </row>
    <row r="368" spans="1:10" ht="53.25" customHeight="1">
      <c r="A368" s="22" t="s">
        <v>239</v>
      </c>
      <c r="B368" s="33"/>
      <c r="C368" s="33" t="s">
        <v>240</v>
      </c>
      <c r="D368" s="58" t="s">
        <v>235</v>
      </c>
      <c r="E368" s="98">
        <v>497.93</v>
      </c>
      <c r="F368" s="174"/>
      <c r="G368" s="30">
        <f t="shared" si="35"/>
        <v>497.93</v>
      </c>
      <c r="H368" s="90"/>
      <c r="I368" s="30">
        <f t="shared" si="36"/>
        <v>0</v>
      </c>
      <c r="J368" s="34" t="s">
        <v>241</v>
      </c>
    </row>
    <row r="369" spans="1:10" ht="30">
      <c r="A369" s="22" t="s">
        <v>242</v>
      </c>
      <c r="B369" s="189"/>
      <c r="C369" s="33" t="s">
        <v>243</v>
      </c>
      <c r="D369" s="58" t="s">
        <v>244</v>
      </c>
      <c r="E369" s="98">
        <v>15.95</v>
      </c>
      <c r="F369" s="174"/>
      <c r="G369" s="30">
        <f t="shared" si="35"/>
        <v>15.95</v>
      </c>
      <c r="H369" s="90"/>
      <c r="I369" s="30">
        <f t="shared" si="36"/>
        <v>0</v>
      </c>
      <c r="J369" s="34" t="s">
        <v>245</v>
      </c>
    </row>
    <row r="370" spans="1:10" ht="30">
      <c r="A370" s="22" t="s">
        <v>246</v>
      </c>
      <c r="B370" s="190"/>
      <c r="C370" s="33" t="s">
        <v>247</v>
      </c>
      <c r="D370" s="58" t="s">
        <v>244</v>
      </c>
      <c r="E370" s="98">
        <v>17.24</v>
      </c>
      <c r="F370" s="174"/>
      <c r="G370" s="30">
        <f t="shared" si="35"/>
        <v>17.24</v>
      </c>
      <c r="H370" s="90"/>
      <c r="I370" s="30">
        <f t="shared" si="36"/>
        <v>0</v>
      </c>
      <c r="J370" s="34" t="s">
        <v>245</v>
      </c>
    </row>
    <row r="371" spans="1:10" ht="30">
      <c r="A371" s="22" t="s">
        <v>248</v>
      </c>
      <c r="B371" s="190"/>
      <c r="C371" s="33" t="s">
        <v>249</v>
      </c>
      <c r="D371" s="58" t="s">
        <v>244</v>
      </c>
      <c r="E371" s="98">
        <v>21.71</v>
      </c>
      <c r="F371" s="174"/>
      <c r="G371" s="30">
        <f t="shared" si="35"/>
        <v>21.71</v>
      </c>
      <c r="H371" s="90"/>
      <c r="I371" s="30">
        <f t="shared" si="36"/>
        <v>0</v>
      </c>
      <c r="J371" s="34" t="s">
        <v>245</v>
      </c>
    </row>
    <row r="372" spans="1:10" ht="30">
      <c r="A372" s="22" t="s">
        <v>250</v>
      </c>
      <c r="B372" s="190"/>
      <c r="C372" s="33" t="s">
        <v>251</v>
      </c>
      <c r="D372" s="58" t="s">
        <v>244</v>
      </c>
      <c r="E372" s="98">
        <v>27.44</v>
      </c>
      <c r="F372" s="174"/>
      <c r="G372" s="30">
        <f t="shared" si="35"/>
        <v>27.44</v>
      </c>
      <c r="H372" s="90"/>
      <c r="I372" s="30">
        <f t="shared" si="36"/>
        <v>0</v>
      </c>
      <c r="J372" s="34" t="s">
        <v>252</v>
      </c>
    </row>
    <row r="373" spans="1:10" ht="15">
      <c r="A373" s="22" t="s">
        <v>253</v>
      </c>
      <c r="B373" s="190"/>
      <c r="C373" s="33" t="s">
        <v>254</v>
      </c>
      <c r="D373" s="58" t="s">
        <v>244</v>
      </c>
      <c r="E373" s="98">
        <v>21.03</v>
      </c>
      <c r="F373" s="174"/>
      <c r="G373" s="30">
        <f t="shared" si="35"/>
        <v>21.03</v>
      </c>
      <c r="H373" s="90"/>
      <c r="I373" s="30">
        <f t="shared" si="36"/>
        <v>0</v>
      </c>
      <c r="J373" s="34" t="s">
        <v>245</v>
      </c>
    </row>
    <row r="374" spans="1:10" ht="15">
      <c r="A374" s="22" t="s">
        <v>255</v>
      </c>
      <c r="B374" s="190"/>
      <c r="C374" s="33" t="s">
        <v>256</v>
      </c>
      <c r="D374" s="58" t="s">
        <v>244</v>
      </c>
      <c r="E374" s="98">
        <v>22.97</v>
      </c>
      <c r="F374" s="174"/>
      <c r="G374" s="30">
        <f t="shared" si="35"/>
        <v>22.97</v>
      </c>
      <c r="H374" s="90"/>
      <c r="I374" s="30">
        <f t="shared" si="36"/>
        <v>0</v>
      </c>
      <c r="J374" s="34" t="s">
        <v>245</v>
      </c>
    </row>
    <row r="375" spans="1:10" ht="15">
      <c r="A375" s="22" t="s">
        <v>257</v>
      </c>
      <c r="B375" s="190"/>
      <c r="C375" s="33" t="s">
        <v>258</v>
      </c>
      <c r="D375" s="58" t="s">
        <v>244</v>
      </c>
      <c r="E375" s="98">
        <v>26.85</v>
      </c>
      <c r="F375" s="174"/>
      <c r="G375" s="30">
        <f t="shared" si="35"/>
        <v>26.85</v>
      </c>
      <c r="H375" s="90"/>
      <c r="I375" s="30">
        <f t="shared" si="36"/>
        <v>0</v>
      </c>
      <c r="J375" s="34" t="s">
        <v>252</v>
      </c>
    </row>
    <row r="376" spans="1:10" ht="15">
      <c r="A376" s="22" t="s">
        <v>259</v>
      </c>
      <c r="B376" s="191"/>
      <c r="C376" s="33" t="s">
        <v>260</v>
      </c>
      <c r="D376" s="58" t="s">
        <v>244</v>
      </c>
      <c r="E376" s="98">
        <v>34.33</v>
      </c>
      <c r="F376" s="174"/>
      <c r="G376" s="30">
        <f t="shared" si="35"/>
        <v>34.33</v>
      </c>
      <c r="H376" s="90"/>
      <c r="I376" s="30">
        <f t="shared" si="36"/>
        <v>0</v>
      </c>
      <c r="J376" s="34" t="s">
        <v>252</v>
      </c>
    </row>
    <row r="377" spans="1:10" ht="30">
      <c r="A377" s="22" t="s">
        <v>261</v>
      </c>
      <c r="B377" s="203"/>
      <c r="C377" s="33" t="s">
        <v>262</v>
      </c>
      <c r="D377" s="58" t="s">
        <v>244</v>
      </c>
      <c r="E377" s="98">
        <v>31.09</v>
      </c>
      <c r="F377" s="174"/>
      <c r="G377" s="30">
        <f t="shared" si="35"/>
        <v>31.09</v>
      </c>
      <c r="H377" s="90"/>
      <c r="I377" s="30">
        <f t="shared" si="36"/>
        <v>0</v>
      </c>
      <c r="J377" s="34" t="s">
        <v>245</v>
      </c>
    </row>
    <row r="378" spans="1:10" ht="30">
      <c r="A378" s="22" t="s">
        <v>263</v>
      </c>
      <c r="B378" s="204"/>
      <c r="C378" s="33" t="s">
        <v>264</v>
      </c>
      <c r="D378" s="58" t="s">
        <v>244</v>
      </c>
      <c r="E378" s="98">
        <v>33.91</v>
      </c>
      <c r="F378" s="174"/>
      <c r="G378" s="30">
        <f t="shared" si="35"/>
        <v>33.91</v>
      </c>
      <c r="H378" s="90"/>
      <c r="I378" s="30">
        <f t="shared" si="36"/>
        <v>0</v>
      </c>
      <c r="J378" s="34" t="s">
        <v>245</v>
      </c>
    </row>
    <row r="379" spans="1:10" ht="30">
      <c r="A379" s="159" t="s">
        <v>834</v>
      </c>
      <c r="B379" s="204"/>
      <c r="C379" s="160" t="s">
        <v>836</v>
      </c>
      <c r="D379" s="158"/>
      <c r="E379" s="98">
        <v>40.54</v>
      </c>
      <c r="F379" s="174"/>
      <c r="G379" s="30">
        <f t="shared" si="35"/>
        <v>40.54</v>
      </c>
      <c r="H379" s="90"/>
      <c r="I379" s="30"/>
      <c r="J379" s="34"/>
    </row>
    <row r="380" spans="1:10" ht="30">
      <c r="A380" s="159" t="s">
        <v>835</v>
      </c>
      <c r="B380" s="204"/>
      <c r="C380" s="160" t="s">
        <v>837</v>
      </c>
      <c r="D380" s="158"/>
      <c r="E380" s="98">
        <v>51.83</v>
      </c>
      <c r="F380" s="174"/>
      <c r="G380" s="30">
        <f t="shared" si="35"/>
        <v>51.83</v>
      </c>
      <c r="H380" s="90"/>
      <c r="I380" s="30"/>
      <c r="J380" s="34"/>
    </row>
    <row r="381" spans="1:10" ht="15">
      <c r="A381" s="22" t="s">
        <v>265</v>
      </c>
      <c r="B381" s="204"/>
      <c r="C381" s="33" t="s">
        <v>266</v>
      </c>
      <c r="D381" s="58" t="s">
        <v>244</v>
      </c>
      <c r="E381" s="98">
        <v>31.09</v>
      </c>
      <c r="F381" s="174"/>
      <c r="G381" s="30">
        <f t="shared" si="35"/>
        <v>31.09</v>
      </c>
      <c r="H381" s="90"/>
      <c r="I381" s="30">
        <f t="shared" si="36"/>
        <v>0</v>
      </c>
      <c r="J381" s="34" t="s">
        <v>245</v>
      </c>
    </row>
    <row r="382" spans="1:10" ht="15">
      <c r="A382" s="22" t="s">
        <v>267</v>
      </c>
      <c r="B382" s="204"/>
      <c r="C382" s="33" t="s">
        <v>268</v>
      </c>
      <c r="D382" s="58" t="s">
        <v>244</v>
      </c>
      <c r="E382" s="98">
        <v>33.91</v>
      </c>
      <c r="F382" s="174"/>
      <c r="G382" s="30">
        <f t="shared" si="35"/>
        <v>33.91</v>
      </c>
      <c r="H382" s="90"/>
      <c r="I382" s="30">
        <f t="shared" si="36"/>
        <v>0</v>
      </c>
      <c r="J382" s="34" t="s">
        <v>245</v>
      </c>
    </row>
    <row r="383" spans="1:10" ht="15">
      <c r="A383" s="159" t="s">
        <v>838</v>
      </c>
      <c r="B383" s="204"/>
      <c r="C383" s="160" t="s">
        <v>840</v>
      </c>
      <c r="D383" s="158"/>
      <c r="E383" s="98">
        <v>40.54</v>
      </c>
      <c r="F383" s="174"/>
      <c r="G383" s="30">
        <f t="shared" si="35"/>
        <v>40.54</v>
      </c>
      <c r="H383" s="90"/>
      <c r="I383" s="30"/>
      <c r="J383" s="34"/>
    </row>
    <row r="384" spans="1:10" ht="15">
      <c r="A384" s="159" t="s">
        <v>839</v>
      </c>
      <c r="B384" s="204"/>
      <c r="C384" s="160" t="s">
        <v>841</v>
      </c>
      <c r="D384" s="158"/>
      <c r="E384" s="98">
        <v>51.83</v>
      </c>
      <c r="F384" s="174"/>
      <c r="G384" s="30">
        <f t="shared" si="35"/>
        <v>51.83</v>
      </c>
      <c r="H384" s="90"/>
      <c r="I384" s="30"/>
      <c r="J384" s="34"/>
    </row>
    <row r="385" spans="1:10" ht="15">
      <c r="A385" s="22" t="s">
        <v>269</v>
      </c>
      <c r="B385" s="207"/>
      <c r="C385" s="33" t="s">
        <v>270</v>
      </c>
      <c r="D385" s="58" t="s">
        <v>244</v>
      </c>
      <c r="E385" s="98">
        <v>22.61</v>
      </c>
      <c r="F385" s="174"/>
      <c r="G385" s="30">
        <f t="shared" si="35"/>
        <v>22.61</v>
      </c>
      <c r="H385" s="90"/>
      <c r="I385" s="30">
        <f t="shared" si="36"/>
        <v>0</v>
      </c>
      <c r="J385" s="34" t="s">
        <v>271</v>
      </c>
    </row>
    <row r="386" spans="1:10" ht="15">
      <c r="A386" s="22" t="s">
        <v>272</v>
      </c>
      <c r="B386" s="207"/>
      <c r="C386" s="33" t="s">
        <v>273</v>
      </c>
      <c r="D386" s="58" t="s">
        <v>244</v>
      </c>
      <c r="E386" s="98">
        <v>24.39</v>
      </c>
      <c r="F386" s="174"/>
      <c r="G386" s="30">
        <f t="shared" si="35"/>
        <v>24.39</v>
      </c>
      <c r="H386" s="90"/>
      <c r="I386" s="30">
        <f t="shared" si="36"/>
        <v>0</v>
      </c>
      <c r="J386" s="34" t="s">
        <v>274</v>
      </c>
    </row>
    <row r="387" spans="1:10" ht="15">
      <c r="A387" s="22" t="s">
        <v>803</v>
      </c>
      <c r="B387" s="207"/>
      <c r="C387" s="33" t="s">
        <v>275</v>
      </c>
      <c r="D387" s="58" t="s">
        <v>244</v>
      </c>
      <c r="E387" s="98">
        <v>22.61</v>
      </c>
      <c r="F387" s="174"/>
      <c r="G387" s="30">
        <f t="shared" si="35"/>
        <v>22.61</v>
      </c>
      <c r="H387" s="90"/>
      <c r="I387" s="30">
        <f t="shared" si="36"/>
        <v>0</v>
      </c>
      <c r="J387" s="34" t="s">
        <v>271</v>
      </c>
    </row>
    <row r="388" spans="1:10" ht="15">
      <c r="A388" s="22" t="s">
        <v>804</v>
      </c>
      <c r="B388" s="205"/>
      <c r="C388" s="33" t="s">
        <v>276</v>
      </c>
      <c r="D388" s="58" t="s">
        <v>244</v>
      </c>
      <c r="E388" s="98">
        <v>24.39</v>
      </c>
      <c r="F388" s="174"/>
      <c r="G388" s="30">
        <f t="shared" si="35"/>
        <v>24.39</v>
      </c>
      <c r="H388" s="90"/>
      <c r="I388" s="30">
        <f t="shared" si="36"/>
        <v>0</v>
      </c>
      <c r="J388" s="34" t="s">
        <v>274</v>
      </c>
    </row>
    <row r="389" spans="1:10" ht="54.75" customHeight="1">
      <c r="A389" s="22" t="s">
        <v>278</v>
      </c>
      <c r="B389" s="33"/>
      <c r="C389" s="33" t="s">
        <v>279</v>
      </c>
      <c r="D389" s="58" t="s">
        <v>232</v>
      </c>
      <c r="E389" s="98">
        <v>1448.24</v>
      </c>
      <c r="F389" s="174"/>
      <c r="G389" s="30">
        <f t="shared" si="35"/>
        <v>1448.24</v>
      </c>
      <c r="H389" s="90"/>
      <c r="I389" s="30">
        <f t="shared" si="36"/>
        <v>0</v>
      </c>
      <c r="J389" s="34" t="s">
        <v>209</v>
      </c>
    </row>
    <row r="390" spans="1:10" ht="54.75" customHeight="1">
      <c r="A390" s="22" t="s">
        <v>280</v>
      </c>
      <c r="B390" s="167"/>
      <c r="C390" s="33" t="s">
        <v>281</v>
      </c>
      <c r="D390" s="166" t="s">
        <v>232</v>
      </c>
      <c r="E390" s="98">
        <v>492.82</v>
      </c>
      <c r="F390" s="174"/>
      <c r="G390" s="30">
        <f t="shared" si="35"/>
        <v>492.82</v>
      </c>
      <c r="H390" s="90"/>
      <c r="I390" s="30">
        <f t="shared" si="36"/>
        <v>0</v>
      </c>
      <c r="J390" s="34" t="s">
        <v>209</v>
      </c>
    </row>
    <row r="391" spans="1:10" ht="54.75" customHeight="1">
      <c r="A391" s="168" t="s">
        <v>850</v>
      </c>
      <c r="B391" s="167"/>
      <c r="C391" s="169" t="s">
        <v>852</v>
      </c>
      <c r="D391" s="166" t="s">
        <v>232</v>
      </c>
      <c r="E391" s="39">
        <v>492.82352941176464</v>
      </c>
      <c r="F391" s="174"/>
      <c r="G391" s="30">
        <f t="shared" si="35"/>
        <v>492.82352941176464</v>
      </c>
      <c r="H391" s="90"/>
      <c r="I391" s="30">
        <f t="shared" si="36"/>
        <v>0</v>
      </c>
      <c r="J391" s="34" t="s">
        <v>209</v>
      </c>
    </row>
    <row r="392" spans="1:10" ht="51.75" customHeight="1">
      <c r="A392" s="168" t="s">
        <v>851</v>
      </c>
      <c r="B392" s="167"/>
      <c r="C392" s="169" t="s">
        <v>853</v>
      </c>
      <c r="D392" s="166" t="s">
        <v>232</v>
      </c>
      <c r="E392" s="39">
        <v>492.82352941176464</v>
      </c>
      <c r="F392" s="174"/>
      <c r="G392" s="30">
        <f t="shared" si="35"/>
        <v>492.82352941176464</v>
      </c>
      <c r="H392" s="90"/>
      <c r="I392" s="30">
        <f t="shared" si="36"/>
        <v>0</v>
      </c>
      <c r="J392" s="34" t="s">
        <v>209</v>
      </c>
    </row>
    <row r="393" spans="1:11" ht="38.25" customHeight="1">
      <c r="A393" s="26"/>
      <c r="B393" s="139" t="s">
        <v>797</v>
      </c>
      <c r="C393" s="140"/>
      <c r="D393" s="142"/>
      <c r="E393" s="140"/>
      <c r="F393" s="140"/>
      <c r="G393" s="140"/>
      <c r="H393" s="140"/>
      <c r="I393" s="140"/>
      <c r="J393" s="141"/>
      <c r="K393" s="36"/>
    </row>
    <row r="394" spans="1:11" ht="17.25" customHeight="1">
      <c r="A394" s="22" t="s">
        <v>282</v>
      </c>
      <c r="B394" s="203"/>
      <c r="C394" s="33" t="s">
        <v>283</v>
      </c>
      <c r="D394" s="58" t="s">
        <v>232</v>
      </c>
      <c r="E394" s="92">
        <v>2169.485294117647</v>
      </c>
      <c r="F394" s="175"/>
      <c r="G394" s="30">
        <f aca="true" t="shared" si="37" ref="G394:G407">E394*(1-$I$9)</f>
        <v>2169.485294117647</v>
      </c>
      <c r="H394" s="90"/>
      <c r="I394" s="30">
        <f aca="true" t="shared" si="38" ref="I394:I407">G394*H394</f>
        <v>0</v>
      </c>
      <c r="J394" s="35" t="s">
        <v>209</v>
      </c>
      <c r="K394" s="37"/>
    </row>
    <row r="395" spans="1:11" ht="17.25" customHeight="1">
      <c r="A395" s="22" t="s">
        <v>284</v>
      </c>
      <c r="B395" s="204"/>
      <c r="C395" s="33" t="s">
        <v>285</v>
      </c>
      <c r="D395" s="58" t="s">
        <v>232</v>
      </c>
      <c r="E395" s="92">
        <v>2311.029411764706</v>
      </c>
      <c r="F395" s="174"/>
      <c r="G395" s="30">
        <f t="shared" si="37"/>
        <v>2311.029411764706</v>
      </c>
      <c r="H395" s="90"/>
      <c r="I395" s="30">
        <f t="shared" si="38"/>
        <v>0</v>
      </c>
      <c r="J395" s="34" t="s">
        <v>209</v>
      </c>
      <c r="K395" s="37"/>
    </row>
    <row r="396" spans="1:11" ht="17.25" customHeight="1">
      <c r="A396" s="22" t="s">
        <v>286</v>
      </c>
      <c r="B396" s="204"/>
      <c r="C396" s="33" t="s">
        <v>287</v>
      </c>
      <c r="D396" s="58" t="s">
        <v>232</v>
      </c>
      <c r="E396" s="92">
        <v>2748.529411764706</v>
      </c>
      <c r="F396" s="174"/>
      <c r="G396" s="30">
        <f t="shared" si="37"/>
        <v>2748.529411764706</v>
      </c>
      <c r="H396" s="90"/>
      <c r="I396" s="30">
        <f t="shared" si="38"/>
        <v>0</v>
      </c>
      <c r="J396" s="34" t="s">
        <v>209</v>
      </c>
      <c r="K396" s="37"/>
    </row>
    <row r="397" spans="1:11" ht="17.25" customHeight="1">
      <c r="A397" s="22" t="s">
        <v>288</v>
      </c>
      <c r="B397" s="204"/>
      <c r="C397" s="33" t="s">
        <v>289</v>
      </c>
      <c r="D397" s="58" t="s">
        <v>232</v>
      </c>
      <c r="E397" s="92">
        <v>3330.1470588235293</v>
      </c>
      <c r="F397" s="174"/>
      <c r="G397" s="30">
        <f t="shared" si="37"/>
        <v>3330.1470588235293</v>
      </c>
      <c r="H397" s="90"/>
      <c r="I397" s="30">
        <f t="shared" si="38"/>
        <v>0</v>
      </c>
      <c r="J397" s="34" t="s">
        <v>209</v>
      </c>
      <c r="K397" s="37"/>
    </row>
    <row r="398" spans="1:11" ht="17.25" customHeight="1">
      <c r="A398" s="22" t="s">
        <v>290</v>
      </c>
      <c r="B398" s="204"/>
      <c r="C398" s="33" t="s">
        <v>291</v>
      </c>
      <c r="D398" s="58" t="s">
        <v>232</v>
      </c>
      <c r="E398" s="92">
        <v>3734.1911764705883</v>
      </c>
      <c r="F398" s="174"/>
      <c r="G398" s="30">
        <f t="shared" si="37"/>
        <v>3734.1911764705883</v>
      </c>
      <c r="H398" s="90"/>
      <c r="I398" s="30">
        <f t="shared" si="38"/>
        <v>0</v>
      </c>
      <c r="J398" s="34" t="s">
        <v>209</v>
      </c>
      <c r="K398" s="37"/>
    </row>
    <row r="399" spans="1:11" ht="17.25" customHeight="1">
      <c r="A399" s="22" t="s">
        <v>292</v>
      </c>
      <c r="B399" s="204"/>
      <c r="C399" s="33" t="s">
        <v>293</v>
      </c>
      <c r="D399" s="58" t="s">
        <v>232</v>
      </c>
      <c r="E399" s="92">
        <v>4284.926470588235</v>
      </c>
      <c r="F399" s="174"/>
      <c r="G399" s="30">
        <f t="shared" si="37"/>
        <v>4284.926470588235</v>
      </c>
      <c r="H399" s="90"/>
      <c r="I399" s="30">
        <f t="shared" si="38"/>
        <v>0</v>
      </c>
      <c r="J399" s="34" t="s">
        <v>209</v>
      </c>
      <c r="K399" s="37"/>
    </row>
    <row r="400" spans="1:11" ht="17.25" customHeight="1">
      <c r="A400" s="22" t="s">
        <v>294</v>
      </c>
      <c r="B400" s="205"/>
      <c r="C400" s="33" t="s">
        <v>295</v>
      </c>
      <c r="D400" s="58" t="s">
        <v>232</v>
      </c>
      <c r="E400" s="92">
        <v>5144.485294117648</v>
      </c>
      <c r="F400" s="174"/>
      <c r="G400" s="30">
        <f t="shared" si="37"/>
        <v>5144.485294117648</v>
      </c>
      <c r="H400" s="90"/>
      <c r="I400" s="30">
        <f t="shared" si="38"/>
        <v>0</v>
      </c>
      <c r="J400" s="34" t="s">
        <v>209</v>
      </c>
      <c r="K400" s="37"/>
    </row>
    <row r="401" spans="1:11" ht="17.25" customHeight="1">
      <c r="A401" s="22" t="s">
        <v>296</v>
      </c>
      <c r="B401" s="188"/>
      <c r="C401" s="33" t="s">
        <v>297</v>
      </c>
      <c r="D401" s="58" t="s">
        <v>232</v>
      </c>
      <c r="E401" s="92">
        <v>2450</v>
      </c>
      <c r="F401" s="174"/>
      <c r="G401" s="30">
        <f t="shared" si="37"/>
        <v>2450</v>
      </c>
      <c r="H401" s="90"/>
      <c r="I401" s="30">
        <f t="shared" si="38"/>
        <v>0</v>
      </c>
      <c r="J401" s="34" t="s">
        <v>209</v>
      </c>
      <c r="K401" s="37"/>
    </row>
    <row r="402" spans="1:11" ht="17.25" customHeight="1">
      <c r="A402" s="22" t="s">
        <v>298</v>
      </c>
      <c r="B402" s="188"/>
      <c r="C402" s="33" t="s">
        <v>299</v>
      </c>
      <c r="D402" s="58" t="s">
        <v>232</v>
      </c>
      <c r="E402" s="92">
        <v>2720.2205882352946</v>
      </c>
      <c r="F402" s="174"/>
      <c r="G402" s="30">
        <f t="shared" si="37"/>
        <v>2720.2205882352946</v>
      </c>
      <c r="H402" s="90"/>
      <c r="I402" s="30">
        <f t="shared" si="38"/>
        <v>0</v>
      </c>
      <c r="J402" s="34" t="s">
        <v>209</v>
      </c>
      <c r="K402" s="37"/>
    </row>
    <row r="403" spans="1:11" ht="17.25" customHeight="1">
      <c r="A403" s="22" t="s">
        <v>300</v>
      </c>
      <c r="B403" s="188"/>
      <c r="C403" s="33" t="s">
        <v>301</v>
      </c>
      <c r="D403" s="58" t="s">
        <v>232</v>
      </c>
      <c r="E403" s="92">
        <v>3216.9117647058824</v>
      </c>
      <c r="F403" s="174"/>
      <c r="G403" s="30">
        <f t="shared" si="37"/>
        <v>3216.9117647058824</v>
      </c>
      <c r="H403" s="90"/>
      <c r="I403" s="30">
        <f t="shared" si="38"/>
        <v>0</v>
      </c>
      <c r="J403" s="34" t="s">
        <v>209</v>
      </c>
      <c r="K403" s="37"/>
    </row>
    <row r="404" spans="1:11" ht="17.25" customHeight="1">
      <c r="A404" s="22" t="s">
        <v>302</v>
      </c>
      <c r="B404" s="188"/>
      <c r="C404" s="33" t="s">
        <v>303</v>
      </c>
      <c r="D404" s="58" t="s">
        <v>232</v>
      </c>
      <c r="E404" s="92">
        <v>3721.323529411765</v>
      </c>
      <c r="F404" s="174"/>
      <c r="G404" s="30">
        <f t="shared" si="37"/>
        <v>3721.323529411765</v>
      </c>
      <c r="H404" s="90"/>
      <c r="I404" s="30">
        <f t="shared" si="38"/>
        <v>0</v>
      </c>
      <c r="J404" s="34" t="s">
        <v>209</v>
      </c>
      <c r="K404" s="37"/>
    </row>
    <row r="405" spans="1:11" ht="17.25" customHeight="1">
      <c r="A405" s="22" t="s">
        <v>304</v>
      </c>
      <c r="B405" s="188"/>
      <c r="C405" s="33" t="s">
        <v>305</v>
      </c>
      <c r="D405" s="58" t="s">
        <v>232</v>
      </c>
      <c r="E405" s="92">
        <v>4506.25</v>
      </c>
      <c r="F405" s="174"/>
      <c r="G405" s="30">
        <f t="shared" si="37"/>
        <v>4506.25</v>
      </c>
      <c r="H405" s="90"/>
      <c r="I405" s="30">
        <f t="shared" si="38"/>
        <v>0</v>
      </c>
      <c r="J405" s="34" t="s">
        <v>209</v>
      </c>
      <c r="K405" s="37"/>
    </row>
    <row r="406" spans="1:11" ht="17.25" customHeight="1">
      <c r="A406" s="22" t="s">
        <v>306</v>
      </c>
      <c r="B406" s="188"/>
      <c r="C406" s="33" t="s">
        <v>307</v>
      </c>
      <c r="D406" s="58" t="s">
        <v>232</v>
      </c>
      <c r="E406" s="92">
        <v>4876.838235294117</v>
      </c>
      <c r="F406" s="174"/>
      <c r="G406" s="30">
        <f t="shared" si="37"/>
        <v>4876.838235294117</v>
      </c>
      <c r="H406" s="90"/>
      <c r="I406" s="30">
        <f t="shared" si="38"/>
        <v>0</v>
      </c>
      <c r="J406" s="34" t="s">
        <v>209</v>
      </c>
      <c r="K406" s="37"/>
    </row>
    <row r="407" spans="1:11" ht="17.25" customHeight="1">
      <c r="A407" s="33" t="s">
        <v>308</v>
      </c>
      <c r="B407" s="188"/>
      <c r="C407" s="33" t="s">
        <v>309</v>
      </c>
      <c r="D407" s="58" t="s">
        <v>232</v>
      </c>
      <c r="E407" s="92">
        <v>6063.235294117647</v>
      </c>
      <c r="F407" s="176"/>
      <c r="G407" s="24">
        <f t="shared" si="37"/>
        <v>6063.235294117647</v>
      </c>
      <c r="H407" s="85"/>
      <c r="I407" s="24">
        <f t="shared" si="38"/>
        <v>0</v>
      </c>
      <c r="J407" s="34" t="s">
        <v>209</v>
      </c>
      <c r="K407" s="37"/>
    </row>
    <row r="408" spans="1:10" ht="15">
      <c r="A408" s="20"/>
      <c r="B408" s="20"/>
      <c r="C408" s="20"/>
      <c r="D408" s="74"/>
      <c r="E408" s="84"/>
      <c r="F408" s="84"/>
      <c r="G408" s="20"/>
      <c r="H408" s="20"/>
      <c r="I408" s="20"/>
      <c r="J408" s="51"/>
    </row>
    <row r="409" spans="1:10" ht="15">
      <c r="A409" s="20"/>
      <c r="B409" s="20"/>
      <c r="C409" s="31" t="s">
        <v>187</v>
      </c>
      <c r="D409" s="75"/>
      <c r="E409" s="84"/>
      <c r="F409" s="84"/>
      <c r="G409" s="20"/>
      <c r="H409" s="20"/>
      <c r="I409" s="20"/>
      <c r="J409" s="51"/>
    </row>
    <row r="410" spans="1:10" ht="15">
      <c r="A410" s="20"/>
      <c r="B410" s="20"/>
      <c r="C410" s="21" t="s">
        <v>188</v>
      </c>
      <c r="D410" s="74"/>
      <c r="E410" s="84">
        <f>SUM(H13:H407)</f>
        <v>0</v>
      </c>
      <c r="F410" s="84"/>
      <c r="G410" s="20"/>
      <c r="H410" s="20"/>
      <c r="I410" s="20"/>
      <c r="J410" s="51"/>
    </row>
    <row r="411" spans="1:10" ht="15">
      <c r="A411" s="20"/>
      <c r="B411" s="20"/>
      <c r="C411" s="21" t="s">
        <v>189</v>
      </c>
      <c r="D411" s="74"/>
      <c r="E411" s="84">
        <f>SUM(I180:I407)+SUM(I13:I177)</f>
        <v>0</v>
      </c>
      <c r="F411" s="84"/>
      <c r="G411" s="20"/>
      <c r="H411" s="20"/>
      <c r="I411" s="20"/>
      <c r="J411" s="51"/>
    </row>
  </sheetData>
  <sheetProtection password="C613" sheet="1"/>
  <protectedRanges>
    <protectedRange sqref="I7:I9" name="Диапазон1"/>
    <protectedRange sqref="H13:H407" name="Диапазон2"/>
  </protectedRanges>
  <mergeCells count="23">
    <mergeCell ref="B11:C11"/>
    <mergeCell ref="B394:B400"/>
    <mergeCell ref="B250:B252"/>
    <mergeCell ref="B377:B388"/>
    <mergeCell ref="B401:B407"/>
    <mergeCell ref="B369:B376"/>
    <mergeCell ref="B53:B54"/>
    <mergeCell ref="B36:B37"/>
    <mergeCell ref="B55:C55"/>
    <mergeCell ref="B35:C35"/>
    <mergeCell ref="B43:C43"/>
    <mergeCell ref="B39:B42"/>
    <mergeCell ref="B44:B47"/>
    <mergeCell ref="F367:F392"/>
    <mergeCell ref="F394:F407"/>
    <mergeCell ref="B269:B274"/>
    <mergeCell ref="B304:C304"/>
    <mergeCell ref="B111:C111"/>
    <mergeCell ref="A1:J2"/>
    <mergeCell ref="B13:B34"/>
    <mergeCell ref="B49:B51"/>
    <mergeCell ref="E11:G11"/>
    <mergeCell ref="B108:B110"/>
  </mergeCells>
  <printOptions/>
  <pageMargins left="0.25" right="0.25" top="0.75" bottom="0.75" header="0.3" footer="0.3"/>
  <pageSetup fitToHeight="0" fitToWidth="1" horizontalDpi="600" verticalDpi="600" orientation="portrait" paperSize="9" scale="54" r:id="rId2"/>
  <ignoredErrors>
    <ignoredError sqref="J78 J84 J87 J134 J151 J173 J139 J14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2017-09-19T08:49:14Z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0x010100ABF2476EBB93F343928EEF476290B708</vt:lpwstr>
  </property>
  <property fmtid="{D5CDD505-2E9C-101B-9397-08002B2CF9AE}" pid="3" name="IsMyDocuments">
    <vt:lpwstr>1</vt:lpwstr>
  </property>
</Properties>
</file>